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600" windowHeight="9855" tabRatio="915" activeTab="4"/>
  </bookViews>
  <sheets>
    <sheet name="Operacionalização" sheetId="1" r:id="rId1"/>
    <sheet name="Proteção e Manejo" sheetId="2" r:id="rId2"/>
    <sheet name="Pesquisa e Monitoramento" sheetId="4" r:id="rId3"/>
    <sheet name="Integração Entorno-Comunidade" sheetId="3" r:id="rId4"/>
    <sheet name="Uso Público" sheetId="5" r:id="rId5"/>
    <sheet name="Relatório" sheetId="6" state="hidden" r:id="rId6"/>
  </sheets>
  <calcPr calcId="125725"/>
</workbook>
</file>

<file path=xl/calcChain.xml><?xml version="1.0" encoding="utf-8"?>
<calcChain xmlns="http://schemas.openxmlformats.org/spreadsheetml/2006/main">
  <c r="S81" i="6"/>
  <c r="S80"/>
  <c r="S79"/>
  <c r="R81"/>
  <c r="R80"/>
  <c r="R79"/>
  <c r="Q81"/>
  <c r="Q80"/>
  <c r="Q79"/>
  <c r="M81"/>
  <c r="M80"/>
  <c r="M79"/>
  <c r="B95"/>
  <c r="B94"/>
  <c r="B93"/>
  <c r="A77"/>
  <c r="B76"/>
  <c r="B75"/>
  <c r="B74"/>
  <c r="S62"/>
  <c r="S61"/>
  <c r="S60"/>
  <c r="R62"/>
  <c r="R61"/>
  <c r="R60"/>
  <c r="Q62"/>
  <c r="Q61"/>
  <c r="Q60"/>
  <c r="M62"/>
  <c r="M61"/>
  <c r="M60"/>
  <c r="A58"/>
  <c r="S43"/>
  <c r="S42"/>
  <c r="S41"/>
  <c r="R43"/>
  <c r="R42"/>
  <c r="R41"/>
  <c r="Q43"/>
  <c r="Q42"/>
  <c r="Q41"/>
  <c r="M43"/>
  <c r="M42"/>
  <c r="M41"/>
  <c r="B57"/>
  <c r="B56"/>
  <c r="B55"/>
  <c r="B38"/>
  <c r="B37"/>
  <c r="B36"/>
  <c r="A39"/>
  <c r="S24"/>
  <c r="S23"/>
  <c r="S22"/>
  <c r="R24"/>
  <c r="R23"/>
  <c r="R22"/>
  <c r="Q24"/>
  <c r="Q23"/>
  <c r="Q5"/>
  <c r="Q4"/>
  <c r="Q22"/>
  <c r="M24"/>
  <c r="M23"/>
  <c r="M22"/>
  <c r="Q3"/>
  <c r="B19"/>
  <c r="B18"/>
  <c r="B17"/>
  <c r="G20"/>
  <c r="S5"/>
  <c r="R5"/>
  <c r="S4"/>
  <c r="R4"/>
  <c r="M5"/>
  <c r="M4"/>
  <c r="S3"/>
  <c r="R3"/>
  <c r="M3"/>
  <c r="A1"/>
  <c r="A1" i="5"/>
  <c r="A1" i="4"/>
  <c r="A1" i="3"/>
  <c r="A1" i="2"/>
  <c r="A20" i="6" s="1"/>
  <c r="P41" l="1"/>
  <c r="P81"/>
  <c r="O80"/>
  <c r="O79"/>
  <c r="O23"/>
  <c r="O43"/>
  <c r="P60"/>
  <c r="O62"/>
  <c r="P80"/>
  <c r="P62"/>
  <c r="P61"/>
  <c r="O42"/>
  <c r="O81"/>
  <c r="P79"/>
  <c r="O61"/>
  <c r="O60"/>
  <c r="P43"/>
  <c r="P42"/>
  <c r="O41"/>
  <c r="O4"/>
  <c r="P22"/>
  <c r="P24"/>
  <c r="P23"/>
  <c r="O22"/>
  <c r="O24"/>
  <c r="O5"/>
  <c r="O3"/>
  <c r="P4"/>
  <c r="P5"/>
  <c r="P3"/>
  <c r="P25" l="1"/>
  <c r="P63"/>
  <c r="P82"/>
  <c r="P44"/>
  <c r="P6"/>
  <c r="P95" l="1"/>
</calcChain>
</file>

<file path=xl/sharedStrings.xml><?xml version="1.0" encoding="utf-8"?>
<sst xmlns="http://schemas.openxmlformats.org/spreadsheetml/2006/main" count="144" uniqueCount="37">
  <si>
    <t>Ação 01</t>
  </si>
  <si>
    <t>Meta Prevista:</t>
  </si>
  <si>
    <t>Status Inicial:</t>
  </si>
  <si>
    <t>Status Final</t>
  </si>
  <si>
    <t>OBS:</t>
  </si>
  <si>
    <t>Ação 02</t>
  </si>
  <si>
    <t>Ação 03</t>
  </si>
  <si>
    <t>Operacionalização</t>
  </si>
  <si>
    <t>Proteção e Manejo</t>
  </si>
  <si>
    <t>Pesquisa e Monit.</t>
  </si>
  <si>
    <t>Uso Público</t>
  </si>
  <si>
    <t>Previsto</t>
  </si>
  <si>
    <t>Executado</t>
  </si>
  <si>
    <t>%</t>
  </si>
  <si>
    <t>Ação 1 OBS:</t>
  </si>
  <si>
    <t>Ação 2 OBS:</t>
  </si>
  <si>
    <t>Ação 3 OBS:</t>
  </si>
  <si>
    <t>inicio</t>
  </si>
  <si>
    <t>Inicio %</t>
  </si>
  <si>
    <t>Pesquisa e Monitoramento</t>
  </si>
  <si>
    <t>Média =&gt;</t>
  </si>
  <si>
    <t>Pontuação Total =&gt;</t>
  </si>
  <si>
    <t>Integração Entorno/Comunidade</t>
  </si>
  <si>
    <t>APA DO JALAPÃO</t>
  </si>
  <si>
    <t>Identificar áreas de Zoneamento da APA</t>
  </si>
  <si>
    <t>Instalar escritório da APA</t>
  </si>
  <si>
    <t>Adquirir veículo para APA</t>
  </si>
  <si>
    <t>Preenchimento semanal do Gesto</t>
  </si>
  <si>
    <t>Elaborar material de divulgação da Rede Jalapão</t>
  </si>
  <si>
    <t>Planejamento da primeira Oficina participativa de criação do Conselho Deliberativo da APA</t>
  </si>
  <si>
    <t>Planejar as ações de Manejo Integrado do Fogo</t>
  </si>
  <si>
    <t>Elaborar TdR para contratação de Agente de Manejo</t>
  </si>
  <si>
    <t>Acompanhar uma equipe de pesquisadores na implementação do MIF</t>
  </si>
  <si>
    <t>Acompanhar 1 visita dos técnicos da SEDETUR/NATURATINS para diagnóstico dos atrativos da APA</t>
  </si>
  <si>
    <t>Planejamento das  Reuniões Comunitárias em Mateiros</t>
  </si>
  <si>
    <t>Acompanhar o  processo da faz. Desafio III e IV</t>
  </si>
  <si>
    <t>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</si>
</sst>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/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0" fillId="3" borderId="15" xfId="0" applyFill="1" applyBorder="1"/>
    <xf numFmtId="0" fontId="0" fillId="4" borderId="15" xfId="0" applyFill="1" applyBorder="1"/>
    <xf numFmtId="0" fontId="0" fillId="5" borderId="15" xfId="0" applyFill="1" applyBorder="1"/>
    <xf numFmtId="0" fontId="0" fillId="6" borderId="15" xfId="0" applyFill="1" applyBorder="1"/>
    <xf numFmtId="0" fontId="0" fillId="8" borderId="7" xfId="0" applyFill="1" applyBorder="1"/>
    <xf numFmtId="0" fontId="0" fillId="8" borderId="0" xfId="0" applyFill="1" applyBorder="1"/>
    <xf numFmtId="0" fontId="0" fillId="8" borderId="8" xfId="0" applyFill="1" applyBorder="1"/>
    <xf numFmtId="0" fontId="0" fillId="8" borderId="15" xfId="0" applyFill="1" applyBorder="1"/>
    <xf numFmtId="0" fontId="0" fillId="0" borderId="21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0" xfId="0" applyNumberFormat="1" applyBorder="1"/>
    <xf numFmtId="1" fontId="0" fillId="0" borderId="24" xfId="0" applyNumberFormat="1" applyBorder="1"/>
    <xf numFmtId="1" fontId="0" fillId="0" borderId="26" xfId="0" applyNumberFormat="1" applyBorder="1"/>
    <xf numFmtId="1" fontId="0" fillId="0" borderId="27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1" fontId="0" fillId="0" borderId="23" xfId="0" applyNumberFormat="1" applyBorder="1"/>
    <xf numFmtId="1" fontId="0" fillId="0" borderId="25" xfId="0" applyNumberFormat="1" applyBorder="1"/>
    <xf numFmtId="0" fontId="0" fillId="0" borderId="0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1" xfId="0" applyBorder="1"/>
    <xf numFmtId="1" fontId="0" fillId="0" borderId="3" xfId="0" applyNumberFormat="1" applyBorder="1"/>
    <xf numFmtId="0" fontId="0" fillId="4" borderId="1" xfId="0" applyFill="1" applyBorder="1"/>
    <xf numFmtId="0" fontId="0" fillId="4" borderId="2" xfId="0" applyFill="1" applyBorder="1"/>
    <xf numFmtId="1" fontId="0" fillId="9" borderId="3" xfId="0" applyNumberFormat="1" applyFill="1" applyBorder="1"/>
    <xf numFmtId="0" fontId="0" fillId="0" borderId="0" xfId="0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0" fillId="5" borderId="9" xfId="0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7" borderId="8" xfId="0" applyFill="1" applyBorder="1" applyProtection="1">
      <protection hidden="1"/>
    </xf>
    <xf numFmtId="0" fontId="0" fillId="7" borderId="9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0" borderId="0" xfId="0" applyFill="1" applyProtection="1">
      <protection locked="0"/>
    </xf>
    <xf numFmtId="0" fontId="0" fillId="0" borderId="3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5" fillId="6" borderId="28" xfId="0" applyFont="1" applyFill="1" applyBorder="1" applyAlignment="1" applyProtection="1">
      <alignment horizontal="center" vertical="justify"/>
      <protection hidden="1"/>
    </xf>
    <xf numFmtId="0" fontId="5" fillId="6" borderId="29" xfId="0" applyFont="1" applyFill="1" applyBorder="1" applyAlignment="1" applyProtection="1">
      <alignment horizontal="center" vertical="justify"/>
      <protection hidden="1"/>
    </xf>
    <xf numFmtId="0" fontId="5" fillId="6" borderId="30" xfId="0" applyFont="1" applyFill="1" applyBorder="1" applyAlignment="1" applyProtection="1">
      <alignment horizontal="center" vertical="justify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justify"/>
    </xf>
    <xf numFmtId="0" fontId="5" fillId="6" borderId="29" xfId="0" applyFont="1" applyFill="1" applyBorder="1" applyAlignment="1">
      <alignment horizontal="center" vertical="justify"/>
    </xf>
    <xf numFmtId="0" fontId="5" fillId="6" borderId="30" xfId="0" applyFont="1" applyFill="1" applyBorder="1" applyAlignment="1">
      <alignment horizontal="center" vertical="justify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3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Relatório!$O$2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Relatório!$M$3:$N$5</c:f>
              <c:strCache>
                <c:ptCount val="3"/>
                <c:pt idx="0">
                  <c:v>Adquirir veículo para APA</c:v>
                </c:pt>
                <c:pt idx="1">
                  <c:v>Identificar áreas de Zoneamento da APA</c:v>
                </c:pt>
                <c:pt idx="2">
                  <c:v>Instalar escritório da APA</c:v>
                </c:pt>
              </c:strCache>
            </c:strRef>
          </c:cat>
          <c:val>
            <c:numRef>
              <c:f>Relatório!$O$3:$O$5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Relatório!$P$2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Relatório!$M$3:$N$5</c:f>
              <c:strCache>
                <c:ptCount val="3"/>
                <c:pt idx="0">
                  <c:v>Adquirir veículo para APA</c:v>
                </c:pt>
                <c:pt idx="1">
                  <c:v>Identificar áreas de Zoneamento da APA</c:v>
                </c:pt>
                <c:pt idx="2">
                  <c:v>Instalar escritório da APA</c:v>
                </c:pt>
              </c:strCache>
            </c:strRef>
          </c:cat>
          <c:val>
            <c:numRef>
              <c:f>Relatório!$P$3:$P$5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9485952"/>
        <c:axId val="80032512"/>
      </c:barChart>
      <c:catAx>
        <c:axId val="79485952"/>
        <c:scaling>
          <c:orientation val="minMax"/>
        </c:scaling>
        <c:axPos val="b"/>
        <c:tickLblPos val="nextTo"/>
        <c:crossAx val="80032512"/>
        <c:crosses val="autoZero"/>
        <c:auto val="1"/>
        <c:lblAlgn val="ctr"/>
        <c:lblOffset val="100"/>
      </c:catAx>
      <c:valAx>
        <c:axId val="8003251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7948595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2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Relatório!$O$21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Relatório!$M$22:$N$24</c:f>
              <c:strCache>
                <c:ptCount val="3"/>
                <c:pt idx="0">
                  <c:v>Elaborar TdR para contratação de Agente de Manejo</c:v>
                </c:pt>
                <c:pt idx="1">
                  <c:v>Planejar as ações de Manejo Integrado do Fogo</c:v>
                </c:pt>
                <c:pt idx="2">
                  <c:v>Acompanhar o  processo da faz. Desafio III e IV</c:v>
                </c:pt>
              </c:strCache>
            </c:strRef>
          </c:cat>
          <c:val>
            <c:numRef>
              <c:f>Relatório!$O$22:$O$24</c:f>
              <c:numCache>
                <c:formatCode>0</c:formatCode>
                <c:ptCount val="3"/>
                <c:pt idx="0">
                  <c:v>50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Relatório!$P$21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Relatório!$M$22:$N$24</c:f>
              <c:strCache>
                <c:ptCount val="3"/>
                <c:pt idx="0">
                  <c:v>Elaborar TdR para contratação de Agente de Manejo</c:v>
                </c:pt>
                <c:pt idx="1">
                  <c:v>Planejar as ações de Manejo Integrado do Fogo</c:v>
                </c:pt>
                <c:pt idx="2">
                  <c:v>Acompanhar o  processo da faz. Desafio III e IV</c:v>
                </c:pt>
              </c:strCache>
            </c:strRef>
          </c:cat>
          <c:val>
            <c:numRef>
              <c:f>Relatório!$P$22:$P$24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0056704"/>
        <c:axId val="80058240"/>
      </c:barChart>
      <c:catAx>
        <c:axId val="80056704"/>
        <c:scaling>
          <c:orientation val="minMax"/>
        </c:scaling>
        <c:axPos val="b"/>
        <c:tickLblPos val="nextTo"/>
        <c:crossAx val="80058240"/>
        <c:crosses val="autoZero"/>
        <c:auto val="1"/>
        <c:lblAlgn val="ctr"/>
        <c:lblOffset val="100"/>
      </c:catAx>
      <c:valAx>
        <c:axId val="8005824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80056704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5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Relatório!$O$40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Relatório!$M$41:$N$43</c:f>
              <c:strCache>
                <c:ptCount val="3"/>
                <c:pt idx="0">
                  <c:v>Acompanhar uma equipe de pesquisadores na implementação do MIF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Relatório!$O$41:$O$43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Relatório!$P$40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Relatório!$M$41:$N$43</c:f>
              <c:strCache>
                <c:ptCount val="3"/>
                <c:pt idx="0">
                  <c:v>Acompanhar uma equipe de pesquisadores na implementação do MIF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Relatório!$P$41:$P$43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0078336"/>
        <c:axId val="80079872"/>
      </c:barChart>
      <c:catAx>
        <c:axId val="80078336"/>
        <c:scaling>
          <c:orientation val="minMax"/>
        </c:scaling>
        <c:axPos val="b"/>
        <c:tickLblPos val="nextTo"/>
        <c:crossAx val="80079872"/>
        <c:crosses val="autoZero"/>
        <c:auto val="1"/>
        <c:lblAlgn val="ctr"/>
        <c:lblOffset val="100"/>
      </c:catAx>
      <c:valAx>
        <c:axId val="8007987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80078336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8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Relatório!$O$59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Relatório!$M$60:$N$62</c:f>
              <c:strCache>
                <c:ptCount val="3"/>
                <c:pt idx="0">
                  <c:v>Planejamento das  Reuniões Comunitárias em Mateiros</c:v>
                </c:pt>
                <c:pt idx="1">
                  <c:v>Planejamento da primeira Oficina participativa de criação do Conselho Deliberativo da APA</c:v>
                </c:pt>
                <c:pt idx="2">
                  <c:v>Elaborar material de divulgação da Rede Jalapão</c:v>
                </c:pt>
              </c:strCache>
            </c:strRef>
          </c:cat>
          <c:val>
            <c:numRef>
              <c:f>Relatório!$O$60:$O$62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Relatório!$P$59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Relatório!$M$60:$N$62</c:f>
              <c:strCache>
                <c:ptCount val="3"/>
                <c:pt idx="0">
                  <c:v>Planejamento das  Reuniões Comunitárias em Mateiros</c:v>
                </c:pt>
                <c:pt idx="1">
                  <c:v>Planejamento da primeira Oficina participativa de criação do Conselho Deliberativo da APA</c:v>
                </c:pt>
                <c:pt idx="2">
                  <c:v>Elaborar material de divulgação da Rede Jalapão</c:v>
                </c:pt>
              </c:strCache>
            </c:strRef>
          </c:cat>
          <c:val>
            <c:numRef>
              <c:f>Relatório!$P$60:$P$62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0689792"/>
        <c:axId val="80720256"/>
      </c:barChart>
      <c:catAx>
        <c:axId val="80689792"/>
        <c:scaling>
          <c:orientation val="minMax"/>
        </c:scaling>
        <c:axPos val="b"/>
        <c:tickLblPos val="nextTo"/>
        <c:crossAx val="80720256"/>
        <c:crosses val="autoZero"/>
        <c:auto val="1"/>
        <c:lblAlgn val="ctr"/>
        <c:lblOffset val="100"/>
      </c:catAx>
      <c:valAx>
        <c:axId val="8072025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8068979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1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Relatório!$O$78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Relatório!$M$79:$N$81</c:f>
              <c:strCache>
                <c:ptCount val="3"/>
                <c:pt idx="0">
                  <c:v>Preenchimento semanal do Gesto</c:v>
                </c:pt>
                <c:pt idx="1">
                  <c:v>Acompanhar 1 visita dos técnicos da SEDETUR/NATURATINS para diagnóstico dos atrativos da APA</c:v>
                </c:pt>
                <c:pt idx="2">
                  <c:v>0</c:v>
                </c:pt>
              </c:strCache>
            </c:strRef>
          </c:cat>
          <c:val>
            <c:numRef>
              <c:f>Relatório!$O$79:$O$81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Relatório!$P$78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Relatório!$M$79:$N$81</c:f>
              <c:strCache>
                <c:ptCount val="3"/>
                <c:pt idx="0">
                  <c:v>Preenchimento semanal do Gesto</c:v>
                </c:pt>
                <c:pt idx="1">
                  <c:v>Acompanhar 1 visita dos técnicos da SEDETUR/NATURATINS para diagnóstico dos atrativos da APA</c:v>
                </c:pt>
                <c:pt idx="2">
                  <c:v>0</c:v>
                </c:pt>
              </c:strCache>
            </c:strRef>
          </c:cat>
          <c:val>
            <c:numRef>
              <c:f>Relatório!$P$79:$P$81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6851584"/>
        <c:axId val="86853120"/>
      </c:barChart>
      <c:catAx>
        <c:axId val="86851584"/>
        <c:scaling>
          <c:orientation val="minMax"/>
        </c:scaling>
        <c:axPos val="b"/>
        <c:tickLblPos val="nextTo"/>
        <c:crossAx val="86853120"/>
        <c:crosses val="autoZero"/>
        <c:auto val="1"/>
        <c:lblAlgn val="ctr"/>
        <c:lblOffset val="100"/>
      </c:catAx>
      <c:valAx>
        <c:axId val="8685312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86851584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57150</xdr:rowOff>
    </xdr:from>
    <xdr:to>
      <xdr:col>8</xdr:col>
      <xdr:colOff>323850</xdr:colOff>
      <xdr:row>15</xdr:row>
      <xdr:rowOff>133350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76200</xdr:rowOff>
    </xdr:from>
    <xdr:to>
      <xdr:col>8</xdr:col>
      <xdr:colOff>304800</xdr:colOff>
      <xdr:row>34</xdr:row>
      <xdr:rowOff>152400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39</xdr:row>
      <xdr:rowOff>104775</xdr:rowOff>
    </xdr:from>
    <xdr:to>
      <xdr:col>8</xdr:col>
      <xdr:colOff>342900</xdr:colOff>
      <xdr:row>53</xdr:row>
      <xdr:rowOff>180975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895350</xdr:colOff>
      <xdr:row>58</xdr:row>
      <xdr:rowOff>66675</xdr:rowOff>
    </xdr:from>
    <xdr:to>
      <xdr:col>8</xdr:col>
      <xdr:colOff>295275</xdr:colOff>
      <xdr:row>72</xdr:row>
      <xdr:rowOff>142875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866775</xdr:colOff>
      <xdr:row>77</xdr:row>
      <xdr:rowOff>66675</xdr:rowOff>
    </xdr:from>
    <xdr:to>
      <xdr:col>8</xdr:col>
      <xdr:colOff>266700</xdr:colOff>
      <xdr:row>91</xdr:row>
      <xdr:rowOff>142875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opLeftCell="A2" workbookViewId="0">
      <selection activeCell="F13" sqref="F13"/>
    </sheetView>
  </sheetViews>
  <sheetFormatPr defaultRowHeight="15"/>
  <cols>
    <col min="1" max="1" width="13.5703125" style="42" customWidth="1"/>
    <col min="2" max="16384" width="9.140625" style="42"/>
  </cols>
  <sheetData>
    <row r="1" spans="1:15" ht="40.5" customHeight="1">
      <c r="A1" s="76" t="s">
        <v>23</v>
      </c>
      <c r="B1" s="77"/>
      <c r="C1" s="77"/>
      <c r="D1" s="77"/>
      <c r="E1" s="77"/>
      <c r="F1" s="77"/>
      <c r="G1" s="77" t="s">
        <v>7</v>
      </c>
      <c r="H1" s="77"/>
      <c r="I1" s="77"/>
      <c r="J1" s="78"/>
    </row>
    <row r="2" spans="1:15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5">
      <c r="A3" s="48" t="s">
        <v>0</v>
      </c>
      <c r="B3" s="79" t="s">
        <v>26</v>
      </c>
      <c r="C3" s="79"/>
      <c r="D3" s="79"/>
      <c r="E3" s="79"/>
      <c r="F3" s="79"/>
      <c r="G3" s="79"/>
      <c r="H3" s="79"/>
      <c r="I3" s="79"/>
      <c r="J3" s="80"/>
    </row>
    <row r="4" spans="1:15">
      <c r="A4" s="45"/>
      <c r="B4" s="46"/>
      <c r="C4" s="46"/>
      <c r="D4" s="46"/>
      <c r="E4" s="46"/>
      <c r="F4" s="46"/>
      <c r="G4" s="46"/>
      <c r="H4" s="46"/>
      <c r="I4" s="46"/>
      <c r="J4" s="47"/>
    </row>
    <row r="5" spans="1:15">
      <c r="A5" s="48" t="s">
        <v>1</v>
      </c>
      <c r="B5" s="71">
        <v>1</v>
      </c>
      <c r="C5" s="46"/>
      <c r="D5" s="81" t="s">
        <v>2</v>
      </c>
      <c r="E5" s="82"/>
      <c r="F5" s="71"/>
      <c r="G5" s="46"/>
      <c r="H5" s="81" t="s">
        <v>3</v>
      </c>
      <c r="I5" s="82"/>
      <c r="J5" s="43"/>
    </row>
    <row r="6" spans="1:15">
      <c r="A6" s="45"/>
      <c r="B6" s="46"/>
      <c r="C6" s="46"/>
      <c r="D6" s="46"/>
      <c r="E6" s="46"/>
      <c r="F6" s="46"/>
      <c r="G6" s="46"/>
      <c r="H6" s="46"/>
      <c r="I6" s="46"/>
      <c r="J6" s="47"/>
    </row>
    <row r="7" spans="1:15">
      <c r="A7" s="48" t="s">
        <v>4</v>
      </c>
      <c r="B7" s="74"/>
      <c r="C7" s="74"/>
      <c r="D7" s="74"/>
      <c r="E7" s="74"/>
      <c r="F7" s="74"/>
      <c r="G7" s="74"/>
      <c r="H7" s="74"/>
      <c r="I7" s="74"/>
      <c r="J7" s="75"/>
    </row>
    <row r="8" spans="1:15">
      <c r="A8" s="45"/>
      <c r="B8" s="46"/>
      <c r="C8" s="46"/>
      <c r="D8" s="46"/>
      <c r="E8" s="46"/>
      <c r="F8" s="46"/>
      <c r="G8" s="46"/>
      <c r="H8" s="46"/>
      <c r="I8" s="46"/>
      <c r="J8" s="47"/>
    </row>
    <row r="9" spans="1:15">
      <c r="A9" s="45"/>
      <c r="B9" s="46"/>
      <c r="C9" s="46"/>
      <c r="D9" s="46"/>
      <c r="E9" s="46"/>
      <c r="F9" s="46"/>
      <c r="G9" s="46"/>
      <c r="H9" s="46"/>
      <c r="I9" s="46"/>
      <c r="J9" s="47"/>
    </row>
    <row r="10" spans="1:15">
      <c r="A10" s="45"/>
      <c r="B10" s="46"/>
      <c r="C10" s="46"/>
      <c r="D10" s="46"/>
      <c r="E10" s="46"/>
      <c r="F10" s="46"/>
      <c r="G10" s="46"/>
      <c r="H10" s="46"/>
      <c r="I10" s="46"/>
      <c r="J10" s="47"/>
    </row>
    <row r="11" spans="1:15">
      <c r="A11" s="48" t="s">
        <v>5</v>
      </c>
      <c r="B11" s="83" t="s">
        <v>24</v>
      </c>
      <c r="C11" s="83"/>
      <c r="D11" s="83"/>
      <c r="E11" s="83"/>
      <c r="F11" s="83"/>
      <c r="G11" s="83"/>
      <c r="H11" s="83"/>
      <c r="I11" s="83"/>
      <c r="J11" s="84"/>
    </row>
    <row r="12" spans="1:15">
      <c r="A12" s="45"/>
      <c r="B12" s="46"/>
      <c r="C12" s="46"/>
      <c r="D12" s="46"/>
      <c r="E12" s="46"/>
      <c r="F12" s="46"/>
      <c r="G12" s="46"/>
      <c r="H12" s="46"/>
      <c r="I12" s="46"/>
      <c r="J12" s="47"/>
    </row>
    <row r="13" spans="1:15">
      <c r="A13" s="48" t="s">
        <v>1</v>
      </c>
      <c r="B13" s="71"/>
      <c r="C13" s="46"/>
      <c r="D13" s="81" t="s">
        <v>2</v>
      </c>
      <c r="E13" s="82"/>
      <c r="F13" s="71">
        <v>10</v>
      </c>
      <c r="G13" s="46"/>
      <c r="H13" s="81" t="s">
        <v>3</v>
      </c>
      <c r="I13" s="82"/>
      <c r="J13" s="43"/>
    </row>
    <row r="14" spans="1:15">
      <c r="A14" s="45"/>
      <c r="B14" s="46"/>
      <c r="C14" s="46"/>
      <c r="D14" s="46"/>
      <c r="E14" s="46"/>
      <c r="F14" s="46"/>
      <c r="G14" s="46"/>
      <c r="H14" s="46"/>
      <c r="I14" s="46"/>
      <c r="J14" s="47"/>
      <c r="O14" s="70"/>
    </row>
    <row r="15" spans="1:15">
      <c r="A15" s="48" t="s">
        <v>4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5">
      <c r="A16" s="45"/>
      <c r="B16" s="46"/>
      <c r="C16" s="46"/>
      <c r="D16" s="46"/>
      <c r="E16" s="46"/>
      <c r="F16" s="46"/>
      <c r="G16" s="46"/>
      <c r="H16" s="46"/>
      <c r="I16" s="46"/>
      <c r="J16" s="47"/>
    </row>
    <row r="17" spans="1:10">
      <c r="A17" s="45"/>
      <c r="B17" s="46"/>
      <c r="C17" s="46"/>
      <c r="D17" s="46"/>
      <c r="E17" s="46"/>
      <c r="F17" s="46"/>
      <c r="G17" s="46"/>
      <c r="H17" s="46"/>
      <c r="I17" s="46"/>
      <c r="J17" s="47"/>
    </row>
    <row r="18" spans="1:10">
      <c r="A18" s="45"/>
      <c r="B18" s="46"/>
      <c r="C18" s="46"/>
      <c r="D18" s="46"/>
      <c r="E18" s="46"/>
      <c r="F18" s="46"/>
      <c r="G18" s="46"/>
      <c r="H18" s="46"/>
      <c r="I18" s="46"/>
      <c r="J18" s="47"/>
    </row>
    <row r="19" spans="1:10">
      <c r="A19" s="48" t="s">
        <v>6</v>
      </c>
      <c r="B19" s="83" t="s">
        <v>25</v>
      </c>
      <c r="C19" s="83"/>
      <c r="D19" s="83"/>
      <c r="E19" s="83"/>
      <c r="F19" s="83"/>
      <c r="G19" s="83"/>
      <c r="H19" s="83"/>
      <c r="I19" s="83"/>
      <c r="J19" s="84"/>
    </row>
    <row r="20" spans="1:10">
      <c r="A20" s="45"/>
      <c r="B20" s="46"/>
      <c r="C20" s="46"/>
      <c r="D20" s="46"/>
      <c r="E20" s="46"/>
      <c r="F20" s="46"/>
      <c r="G20" s="46"/>
      <c r="H20" s="46"/>
      <c r="I20" s="46"/>
      <c r="J20" s="47"/>
    </row>
    <row r="21" spans="1:10">
      <c r="A21" s="48" t="s">
        <v>1</v>
      </c>
      <c r="B21" s="71">
        <v>1</v>
      </c>
      <c r="C21" s="46"/>
      <c r="D21" s="81" t="s">
        <v>2</v>
      </c>
      <c r="E21" s="82"/>
      <c r="F21" s="71"/>
      <c r="G21" s="46"/>
      <c r="H21" s="81" t="s">
        <v>3</v>
      </c>
      <c r="I21" s="82"/>
      <c r="J21" s="43"/>
    </row>
    <row r="22" spans="1:10">
      <c r="A22" s="45"/>
      <c r="B22" s="46"/>
      <c r="C22" s="46"/>
      <c r="D22" s="46"/>
      <c r="E22" s="46"/>
      <c r="F22" s="46"/>
      <c r="G22" s="46"/>
      <c r="H22" s="46"/>
      <c r="I22" s="46"/>
      <c r="J22" s="47"/>
    </row>
    <row r="23" spans="1:10" ht="15.75" thickBot="1">
      <c r="A23" s="49" t="s">
        <v>4</v>
      </c>
      <c r="B23" s="72"/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23:J23"/>
    <mergeCell ref="B15:J15"/>
    <mergeCell ref="A1:F1"/>
    <mergeCell ref="G1:J1"/>
    <mergeCell ref="B3:J3"/>
    <mergeCell ref="B7:J7"/>
    <mergeCell ref="D5:E5"/>
    <mergeCell ref="H5:I5"/>
    <mergeCell ref="D13:E13"/>
    <mergeCell ref="H13:I13"/>
    <mergeCell ref="D21:E21"/>
    <mergeCell ref="H21:I21"/>
    <mergeCell ref="B11:J11"/>
    <mergeCell ref="B19:J19"/>
  </mergeCell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A3" workbookViewId="0">
      <selection activeCell="B21" sqref="B21"/>
    </sheetView>
  </sheetViews>
  <sheetFormatPr defaultRowHeight="15"/>
  <cols>
    <col min="1" max="1" width="13.5703125" style="42" customWidth="1"/>
    <col min="2" max="16384" width="9.140625" style="42"/>
  </cols>
  <sheetData>
    <row r="1" spans="1:11" ht="40.5" customHeight="1">
      <c r="A1" s="87" t="str">
        <f>Operacionalização!A1</f>
        <v>APA DO JALAPÃO</v>
      </c>
      <c r="B1" s="88"/>
      <c r="C1" s="88"/>
      <c r="D1" s="88"/>
      <c r="E1" s="88"/>
      <c r="F1" s="88"/>
      <c r="G1" s="88" t="s">
        <v>8</v>
      </c>
      <c r="H1" s="88"/>
      <c r="I1" s="88"/>
      <c r="J1" s="89"/>
    </row>
    <row r="2" spans="1:11">
      <c r="A2" s="51"/>
      <c r="B2" s="50"/>
      <c r="C2" s="50"/>
      <c r="D2" s="50"/>
      <c r="E2" s="50"/>
      <c r="F2" s="50"/>
      <c r="G2" s="50"/>
      <c r="H2" s="50"/>
      <c r="I2" s="50"/>
      <c r="J2" s="52"/>
    </row>
    <row r="3" spans="1:11">
      <c r="A3" s="53" t="s">
        <v>0</v>
      </c>
      <c r="B3" s="79" t="s">
        <v>31</v>
      </c>
      <c r="C3" s="79"/>
      <c r="D3" s="79"/>
      <c r="E3" s="79"/>
      <c r="F3" s="79"/>
      <c r="G3" s="79"/>
      <c r="H3" s="79"/>
      <c r="I3" s="79"/>
      <c r="J3" s="80"/>
    </row>
    <row r="4" spans="1:11">
      <c r="A4" s="51"/>
      <c r="B4" s="50"/>
      <c r="C4" s="50"/>
      <c r="D4" s="50"/>
      <c r="E4" s="50"/>
      <c r="F4" s="50"/>
      <c r="G4" s="50"/>
      <c r="H4" s="50"/>
      <c r="I4" s="50"/>
      <c r="J4" s="52"/>
      <c r="K4" s="44"/>
    </row>
    <row r="5" spans="1:11">
      <c r="A5" s="53" t="s">
        <v>1</v>
      </c>
      <c r="B5" s="71">
        <v>2</v>
      </c>
      <c r="C5" s="50"/>
      <c r="D5" s="85" t="s">
        <v>2</v>
      </c>
      <c r="E5" s="86"/>
      <c r="F5" s="71">
        <v>1</v>
      </c>
      <c r="G5" s="50"/>
      <c r="H5" s="85" t="s">
        <v>3</v>
      </c>
      <c r="I5" s="86"/>
      <c r="J5" s="43"/>
    </row>
    <row r="6" spans="1:11">
      <c r="A6" s="51"/>
      <c r="B6" s="50"/>
      <c r="C6" s="50"/>
      <c r="D6" s="50"/>
      <c r="E6" s="50"/>
      <c r="F6" s="50"/>
      <c r="G6" s="50"/>
      <c r="H6" s="50"/>
      <c r="I6" s="50"/>
      <c r="J6" s="52"/>
    </row>
    <row r="7" spans="1:11">
      <c r="A7" s="53" t="s">
        <v>4</v>
      </c>
      <c r="B7" s="74"/>
      <c r="C7" s="74"/>
      <c r="D7" s="74"/>
      <c r="E7" s="74"/>
      <c r="F7" s="74"/>
      <c r="G7" s="74"/>
      <c r="H7" s="74"/>
      <c r="I7" s="74"/>
      <c r="J7" s="75"/>
    </row>
    <row r="8" spans="1:11">
      <c r="A8" s="51"/>
      <c r="B8" s="50"/>
      <c r="C8" s="50"/>
      <c r="D8" s="50"/>
      <c r="E8" s="50"/>
      <c r="F8" s="50"/>
      <c r="G8" s="50"/>
      <c r="H8" s="50"/>
      <c r="I8" s="50"/>
      <c r="J8" s="52"/>
    </row>
    <row r="9" spans="1:11">
      <c r="A9" s="51"/>
      <c r="B9" s="50"/>
      <c r="C9" s="50"/>
      <c r="D9" s="50"/>
      <c r="E9" s="50"/>
      <c r="F9" s="50"/>
      <c r="G9" s="50"/>
      <c r="H9" s="50"/>
      <c r="I9" s="50"/>
      <c r="J9" s="52"/>
    </row>
    <row r="10" spans="1:11">
      <c r="A10" s="51"/>
      <c r="B10" s="50"/>
      <c r="C10" s="50"/>
      <c r="D10" s="50"/>
      <c r="E10" s="50"/>
      <c r="F10" s="50"/>
      <c r="G10" s="50"/>
      <c r="H10" s="50"/>
      <c r="I10" s="50"/>
      <c r="J10" s="52"/>
    </row>
    <row r="11" spans="1:11">
      <c r="A11" s="53" t="s">
        <v>5</v>
      </c>
      <c r="B11" s="83" t="s">
        <v>30</v>
      </c>
      <c r="C11" s="83"/>
      <c r="D11" s="83"/>
      <c r="E11" s="83"/>
      <c r="F11" s="83"/>
      <c r="G11" s="83"/>
      <c r="H11" s="83"/>
      <c r="I11" s="83"/>
      <c r="J11" s="84"/>
    </row>
    <row r="12" spans="1:11">
      <c r="A12" s="51"/>
      <c r="B12" s="50"/>
      <c r="C12" s="50"/>
      <c r="D12" s="50"/>
      <c r="E12" s="50"/>
      <c r="F12" s="50"/>
      <c r="G12" s="50"/>
      <c r="H12" s="50"/>
      <c r="I12" s="50"/>
      <c r="J12" s="52"/>
    </row>
    <row r="13" spans="1:11">
      <c r="A13" s="53" t="s">
        <v>1</v>
      </c>
      <c r="B13" s="71">
        <v>100</v>
      </c>
      <c r="C13" s="50"/>
      <c r="D13" s="85" t="s">
        <v>2</v>
      </c>
      <c r="E13" s="86"/>
      <c r="F13" s="71">
        <v>20</v>
      </c>
      <c r="G13" s="50"/>
      <c r="H13" s="85" t="s">
        <v>3</v>
      </c>
      <c r="I13" s="86"/>
      <c r="J13" s="43"/>
    </row>
    <row r="14" spans="1:11">
      <c r="A14" s="51"/>
      <c r="B14" s="50"/>
      <c r="C14" s="50"/>
      <c r="D14" s="50"/>
      <c r="E14" s="50"/>
      <c r="F14" s="50"/>
      <c r="G14" s="50"/>
      <c r="H14" s="50"/>
      <c r="I14" s="50"/>
      <c r="J14" s="52"/>
    </row>
    <row r="15" spans="1:11">
      <c r="A15" s="53" t="s">
        <v>4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1">
      <c r="A16" s="51"/>
      <c r="B16" s="50"/>
      <c r="C16" s="50"/>
      <c r="D16" s="50"/>
      <c r="E16" s="50"/>
      <c r="F16" s="50"/>
      <c r="G16" s="50"/>
      <c r="H16" s="50"/>
      <c r="I16" s="50"/>
      <c r="J16" s="52"/>
    </row>
    <row r="17" spans="1:10">
      <c r="A17" s="51"/>
      <c r="B17" s="50"/>
      <c r="C17" s="50"/>
      <c r="D17" s="50"/>
      <c r="E17" s="50"/>
      <c r="F17" s="50"/>
      <c r="G17" s="50"/>
      <c r="H17" s="50"/>
      <c r="I17" s="50"/>
      <c r="J17" s="52"/>
    </row>
    <row r="18" spans="1:10">
      <c r="A18" s="51"/>
      <c r="B18" s="50"/>
      <c r="C18" s="50"/>
      <c r="D18" s="50"/>
      <c r="E18" s="50"/>
      <c r="F18" s="50"/>
      <c r="G18" s="50"/>
      <c r="H18" s="50"/>
      <c r="I18" s="50"/>
      <c r="J18" s="52"/>
    </row>
    <row r="19" spans="1:10">
      <c r="A19" s="53" t="s">
        <v>6</v>
      </c>
      <c r="B19" s="79" t="s">
        <v>35</v>
      </c>
      <c r="C19" s="79"/>
      <c r="D19" s="79"/>
      <c r="E19" s="79"/>
      <c r="F19" s="79"/>
      <c r="G19" s="79"/>
      <c r="H19" s="79"/>
      <c r="I19" s="79"/>
      <c r="J19" s="80"/>
    </row>
    <row r="20" spans="1:10">
      <c r="A20" s="51"/>
      <c r="B20" s="50"/>
      <c r="C20" s="50"/>
      <c r="D20" s="50"/>
      <c r="E20" s="50"/>
      <c r="F20" s="50"/>
      <c r="G20" s="50"/>
      <c r="H20" s="50"/>
      <c r="I20" s="50"/>
      <c r="J20" s="52"/>
    </row>
    <row r="21" spans="1:10">
      <c r="A21" s="53" t="s">
        <v>1</v>
      </c>
      <c r="B21" s="71">
        <v>1</v>
      </c>
      <c r="C21" s="50"/>
      <c r="D21" s="85" t="s">
        <v>2</v>
      </c>
      <c r="E21" s="86"/>
      <c r="F21" s="71"/>
      <c r="G21" s="50"/>
      <c r="H21" s="85" t="s">
        <v>3</v>
      </c>
      <c r="I21" s="86"/>
      <c r="J21" s="43"/>
    </row>
    <row r="22" spans="1:10">
      <c r="A22" s="51"/>
      <c r="B22" s="50"/>
      <c r="C22" s="50"/>
      <c r="D22" s="50"/>
      <c r="E22" s="50"/>
      <c r="F22" s="50"/>
      <c r="G22" s="50"/>
      <c r="H22" s="50"/>
      <c r="I22" s="50"/>
      <c r="J22" s="52"/>
    </row>
    <row r="23" spans="1:10" ht="15.75" thickBot="1">
      <c r="A23" s="54" t="s">
        <v>4</v>
      </c>
      <c r="B23" s="72"/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7:J7"/>
    <mergeCell ref="A1:F1"/>
    <mergeCell ref="G1:J1"/>
    <mergeCell ref="B3:J3"/>
    <mergeCell ref="D5:E5"/>
    <mergeCell ref="H5:I5"/>
    <mergeCell ref="B23:J23"/>
    <mergeCell ref="B11:J11"/>
    <mergeCell ref="D13:E13"/>
    <mergeCell ref="H13:I13"/>
    <mergeCell ref="B15:J15"/>
    <mergeCell ref="B19:J19"/>
    <mergeCell ref="D21:E21"/>
    <mergeCell ref="H21:I2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5" sqref="F5"/>
    </sheetView>
  </sheetViews>
  <sheetFormatPr defaultRowHeight="15"/>
  <cols>
    <col min="1" max="1" width="13.5703125" style="42" customWidth="1"/>
    <col min="2" max="16384" width="9.140625" style="42"/>
  </cols>
  <sheetData>
    <row r="1" spans="1:10" ht="40.5" customHeight="1">
      <c r="A1" s="92" t="str">
        <f>Operacionalização!A1</f>
        <v>APA DO JALAPÃO</v>
      </c>
      <c r="B1" s="93"/>
      <c r="C1" s="93"/>
      <c r="D1" s="93"/>
      <c r="E1" s="93"/>
      <c r="F1" s="93"/>
      <c r="G1" s="93" t="s">
        <v>9</v>
      </c>
      <c r="H1" s="93"/>
      <c r="I1" s="93"/>
      <c r="J1" s="94"/>
    </row>
    <row r="2" spans="1:10">
      <c r="A2" s="55"/>
      <c r="B2" s="56"/>
      <c r="C2" s="56"/>
      <c r="D2" s="56"/>
      <c r="E2" s="56"/>
      <c r="F2" s="56"/>
      <c r="G2" s="56"/>
      <c r="H2" s="56"/>
      <c r="I2" s="56"/>
      <c r="J2" s="57"/>
    </row>
    <row r="3" spans="1:10">
      <c r="A3" s="58" t="s">
        <v>0</v>
      </c>
      <c r="B3" s="79" t="s">
        <v>32</v>
      </c>
      <c r="C3" s="79"/>
      <c r="D3" s="79"/>
      <c r="E3" s="79"/>
      <c r="F3" s="79"/>
      <c r="G3" s="79"/>
      <c r="H3" s="79"/>
      <c r="I3" s="79"/>
      <c r="J3" s="80"/>
    </row>
    <row r="4" spans="1:10">
      <c r="A4" s="55"/>
      <c r="B4" s="56"/>
      <c r="C4" s="56"/>
      <c r="D4" s="56"/>
      <c r="E4" s="56"/>
      <c r="F4" s="56"/>
      <c r="G4" s="56"/>
      <c r="H4" s="56"/>
      <c r="I4" s="56"/>
      <c r="J4" s="57"/>
    </row>
    <row r="5" spans="1:10">
      <c r="A5" s="58" t="s">
        <v>1</v>
      </c>
      <c r="B5" s="71">
        <v>1</v>
      </c>
      <c r="C5" s="56"/>
      <c r="D5" s="90" t="s">
        <v>2</v>
      </c>
      <c r="E5" s="91"/>
      <c r="F5" s="71"/>
      <c r="G5" s="56"/>
      <c r="H5" s="90" t="s">
        <v>3</v>
      </c>
      <c r="I5" s="91"/>
      <c r="J5" s="43"/>
    </row>
    <row r="6" spans="1:10">
      <c r="A6" s="55"/>
      <c r="B6" s="56"/>
      <c r="C6" s="56"/>
      <c r="D6" s="56"/>
      <c r="E6" s="56"/>
      <c r="F6" s="56"/>
      <c r="G6" s="56"/>
      <c r="H6" s="56"/>
      <c r="I6" s="56"/>
      <c r="J6" s="57"/>
    </row>
    <row r="7" spans="1:10">
      <c r="A7" s="58" t="s">
        <v>4</v>
      </c>
      <c r="B7" s="74"/>
      <c r="C7" s="74"/>
      <c r="D7" s="74"/>
      <c r="E7" s="74"/>
      <c r="F7" s="74"/>
      <c r="G7" s="74"/>
      <c r="H7" s="74"/>
      <c r="I7" s="74"/>
      <c r="J7" s="75"/>
    </row>
    <row r="8" spans="1:10">
      <c r="A8" s="55"/>
      <c r="B8" s="56"/>
      <c r="C8" s="56"/>
      <c r="D8" s="56"/>
      <c r="E8" s="56"/>
      <c r="F8" s="56"/>
      <c r="G8" s="56"/>
      <c r="H8" s="56"/>
      <c r="I8" s="56"/>
      <c r="J8" s="57"/>
    </row>
    <row r="9" spans="1:10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>
      <c r="A10" s="55"/>
      <c r="B10" s="56"/>
      <c r="C10" s="56"/>
      <c r="D10" s="56"/>
      <c r="E10" s="56"/>
      <c r="F10" s="56"/>
      <c r="G10" s="56"/>
      <c r="H10" s="56"/>
      <c r="I10" s="56"/>
      <c r="J10" s="57"/>
    </row>
    <row r="11" spans="1:10">
      <c r="A11" s="58" t="s">
        <v>5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>
      <c r="A12" s="55"/>
      <c r="B12" s="56"/>
      <c r="C12" s="56"/>
      <c r="D12" s="56"/>
      <c r="E12" s="56"/>
      <c r="F12" s="56"/>
      <c r="G12" s="56"/>
      <c r="H12" s="56"/>
      <c r="I12" s="56"/>
      <c r="J12" s="57"/>
    </row>
    <row r="13" spans="1:10">
      <c r="A13" s="58" t="s">
        <v>1</v>
      </c>
      <c r="B13" s="71"/>
      <c r="C13" s="56"/>
      <c r="D13" s="90" t="s">
        <v>2</v>
      </c>
      <c r="E13" s="91"/>
      <c r="F13" s="71"/>
      <c r="G13" s="56"/>
      <c r="H13" s="90" t="s">
        <v>3</v>
      </c>
      <c r="I13" s="91"/>
      <c r="J13" s="43"/>
    </row>
    <row r="14" spans="1:10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>
      <c r="A15" s="58" t="s">
        <v>4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>
      <c r="A16" s="55"/>
      <c r="B16" s="56"/>
      <c r="C16" s="56"/>
      <c r="D16" s="56"/>
      <c r="E16" s="56"/>
      <c r="F16" s="56"/>
      <c r="G16" s="56"/>
      <c r="H16" s="56"/>
      <c r="I16" s="56"/>
      <c r="J16" s="57"/>
    </row>
    <row r="17" spans="1:10">
      <c r="A17" s="55"/>
      <c r="B17" s="56"/>
      <c r="C17" s="56"/>
      <c r="D17" s="56"/>
      <c r="E17" s="56"/>
      <c r="F17" s="56"/>
      <c r="G17" s="56"/>
      <c r="H17" s="56"/>
      <c r="I17" s="56"/>
      <c r="J17" s="57"/>
    </row>
    <row r="18" spans="1:10">
      <c r="A18" s="55"/>
      <c r="B18" s="56"/>
      <c r="C18" s="56"/>
      <c r="D18" s="56"/>
      <c r="E18" s="56"/>
      <c r="F18" s="56"/>
      <c r="G18" s="56"/>
      <c r="H18" s="56"/>
      <c r="I18" s="56"/>
      <c r="J18" s="57"/>
    </row>
    <row r="19" spans="1:10">
      <c r="A19" s="58" t="s">
        <v>6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>
      <c r="A20" s="55"/>
      <c r="B20" s="56"/>
      <c r="C20" s="56"/>
      <c r="D20" s="56"/>
      <c r="E20" s="56"/>
      <c r="F20" s="56"/>
      <c r="G20" s="56"/>
      <c r="H20" s="56"/>
      <c r="I20" s="56"/>
      <c r="J20" s="57"/>
    </row>
    <row r="21" spans="1:10">
      <c r="A21" s="58" t="s">
        <v>1</v>
      </c>
      <c r="B21" s="71"/>
      <c r="C21" s="56"/>
      <c r="D21" s="90" t="s">
        <v>2</v>
      </c>
      <c r="E21" s="91"/>
      <c r="F21" s="71"/>
      <c r="G21" s="56"/>
      <c r="H21" s="90" t="s">
        <v>3</v>
      </c>
      <c r="I21" s="91"/>
      <c r="J21" s="43"/>
    </row>
    <row r="22" spans="1:10">
      <c r="A22" s="55"/>
      <c r="B22" s="56"/>
      <c r="C22" s="56"/>
      <c r="D22" s="56"/>
      <c r="E22" s="56"/>
      <c r="F22" s="56"/>
      <c r="G22" s="56"/>
      <c r="H22" s="56"/>
      <c r="I22" s="56"/>
      <c r="J22" s="57"/>
    </row>
    <row r="23" spans="1:10" ht="15.75" thickBot="1">
      <c r="A23" s="59" t="s">
        <v>4</v>
      </c>
      <c r="B23" s="72"/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7:J7"/>
    <mergeCell ref="A1:F1"/>
    <mergeCell ref="G1:J1"/>
    <mergeCell ref="B3:J3"/>
    <mergeCell ref="D5:E5"/>
    <mergeCell ref="H5:I5"/>
    <mergeCell ref="B23:J23"/>
    <mergeCell ref="B11:J11"/>
    <mergeCell ref="D13:E13"/>
    <mergeCell ref="H13:I13"/>
    <mergeCell ref="B15:J15"/>
    <mergeCell ref="B19:J19"/>
    <mergeCell ref="D21:E21"/>
    <mergeCell ref="H21:I2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9" sqref="E9"/>
    </sheetView>
  </sheetViews>
  <sheetFormatPr defaultRowHeight="15"/>
  <cols>
    <col min="1" max="1" width="13.5703125" style="42" customWidth="1"/>
    <col min="2" max="16384" width="9.140625" style="42"/>
  </cols>
  <sheetData>
    <row r="1" spans="1:10" ht="40.5" customHeight="1">
      <c r="A1" s="97" t="str">
        <f>Operacionalização!A1</f>
        <v>APA DO JALAPÃO</v>
      </c>
      <c r="B1" s="98"/>
      <c r="C1" s="98"/>
      <c r="D1" s="98"/>
      <c r="E1" s="98"/>
      <c r="F1" s="98"/>
      <c r="G1" s="99" t="s">
        <v>22</v>
      </c>
      <c r="H1" s="100"/>
      <c r="I1" s="100"/>
      <c r="J1" s="101"/>
    </row>
    <row r="2" spans="1:10">
      <c r="A2" s="60"/>
      <c r="B2" s="61"/>
      <c r="C2" s="61"/>
      <c r="D2" s="61"/>
      <c r="E2" s="61"/>
      <c r="F2" s="61"/>
      <c r="G2" s="61"/>
      <c r="H2" s="61"/>
      <c r="I2" s="61"/>
      <c r="J2" s="62"/>
    </row>
    <row r="3" spans="1:10">
      <c r="A3" s="63" t="s">
        <v>0</v>
      </c>
      <c r="B3" s="79" t="s">
        <v>34</v>
      </c>
      <c r="C3" s="79"/>
      <c r="D3" s="79"/>
      <c r="E3" s="79"/>
      <c r="F3" s="79"/>
      <c r="G3" s="79"/>
      <c r="H3" s="79"/>
      <c r="I3" s="79"/>
      <c r="J3" s="80"/>
    </row>
    <row r="4" spans="1:10">
      <c r="A4" s="60"/>
      <c r="B4" s="61"/>
      <c r="C4" s="61"/>
      <c r="D4" s="61"/>
      <c r="E4" s="61"/>
      <c r="F4" s="61"/>
      <c r="G4" s="61"/>
      <c r="H4" s="61"/>
      <c r="I4" s="61"/>
      <c r="J4" s="62"/>
    </row>
    <row r="5" spans="1:10">
      <c r="A5" s="63" t="s">
        <v>1</v>
      </c>
      <c r="B5" s="71">
        <v>2</v>
      </c>
      <c r="C5" s="61"/>
      <c r="D5" s="95" t="s">
        <v>2</v>
      </c>
      <c r="E5" s="96"/>
      <c r="F5" s="71"/>
      <c r="G5" s="61"/>
      <c r="H5" s="95" t="s">
        <v>3</v>
      </c>
      <c r="I5" s="96"/>
      <c r="J5" s="43"/>
    </row>
    <row r="6" spans="1:10">
      <c r="A6" s="60"/>
      <c r="B6" s="61"/>
      <c r="C6" s="61"/>
      <c r="D6" s="61"/>
      <c r="E6" s="61"/>
      <c r="F6" s="61"/>
      <c r="G6" s="61"/>
      <c r="H6" s="61"/>
      <c r="I6" s="61"/>
      <c r="J6" s="62"/>
    </row>
    <row r="7" spans="1:10">
      <c r="A7" s="63" t="s">
        <v>4</v>
      </c>
      <c r="B7" s="74"/>
      <c r="C7" s="74"/>
      <c r="D7" s="74"/>
      <c r="E7" s="74"/>
      <c r="F7" s="74"/>
      <c r="G7" s="74"/>
      <c r="H7" s="74"/>
      <c r="I7" s="74"/>
      <c r="J7" s="75"/>
    </row>
    <row r="8" spans="1:10">
      <c r="A8" s="60"/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60"/>
      <c r="B9" s="61"/>
      <c r="C9" s="61"/>
      <c r="D9" s="61"/>
      <c r="E9" s="61"/>
      <c r="F9" s="61"/>
      <c r="G9" s="61"/>
      <c r="H9" s="61"/>
      <c r="I9" s="61"/>
      <c r="J9" s="62"/>
    </row>
    <row r="10" spans="1:10">
      <c r="A10" s="60"/>
      <c r="B10" s="61"/>
      <c r="C10" s="61"/>
      <c r="D10" s="61"/>
      <c r="E10" s="61"/>
      <c r="F10" s="61"/>
      <c r="G10" s="61"/>
      <c r="H10" s="61"/>
      <c r="I10" s="61"/>
      <c r="J10" s="62"/>
    </row>
    <row r="11" spans="1:10">
      <c r="A11" s="63" t="s">
        <v>5</v>
      </c>
      <c r="B11" s="83" t="s">
        <v>29</v>
      </c>
      <c r="C11" s="83"/>
      <c r="D11" s="83"/>
      <c r="E11" s="83"/>
      <c r="F11" s="83"/>
      <c r="G11" s="83"/>
      <c r="H11" s="83"/>
      <c r="I11" s="83"/>
      <c r="J11" s="84"/>
    </row>
    <row r="12" spans="1:10">
      <c r="A12" s="60"/>
      <c r="B12" s="61"/>
      <c r="C12" s="61"/>
      <c r="D12" s="61"/>
      <c r="E12" s="61"/>
      <c r="F12" s="61"/>
      <c r="G12" s="61"/>
      <c r="H12" s="61"/>
      <c r="I12" s="61"/>
      <c r="J12" s="62"/>
    </row>
    <row r="13" spans="1:10">
      <c r="A13" s="63" t="s">
        <v>1</v>
      </c>
      <c r="B13" s="71">
        <v>1</v>
      </c>
      <c r="C13" s="61"/>
      <c r="D13" s="95" t="s">
        <v>2</v>
      </c>
      <c r="E13" s="96"/>
      <c r="F13" s="71"/>
      <c r="G13" s="61"/>
      <c r="H13" s="95" t="s">
        <v>3</v>
      </c>
      <c r="I13" s="96"/>
      <c r="J13" s="43"/>
    </row>
    <row r="14" spans="1:10">
      <c r="A14" s="60"/>
      <c r="B14" s="61"/>
      <c r="C14" s="61"/>
      <c r="D14" s="61"/>
      <c r="E14" s="61"/>
      <c r="F14" s="61"/>
      <c r="G14" s="61"/>
      <c r="H14" s="61"/>
      <c r="I14" s="61"/>
      <c r="J14" s="62"/>
    </row>
    <row r="15" spans="1:10">
      <c r="A15" s="63" t="s">
        <v>4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>
      <c r="A16" s="60"/>
      <c r="B16" s="61"/>
      <c r="C16" s="61"/>
      <c r="D16" s="61"/>
      <c r="E16" s="61"/>
      <c r="F16" s="61"/>
      <c r="G16" s="61"/>
      <c r="H16" s="61"/>
      <c r="I16" s="61"/>
      <c r="J16" s="62"/>
    </row>
    <row r="17" spans="1:10">
      <c r="A17" s="60"/>
      <c r="B17" s="61"/>
      <c r="C17" s="61"/>
      <c r="D17" s="61"/>
      <c r="E17" s="61"/>
      <c r="F17" s="61"/>
      <c r="G17" s="61"/>
      <c r="H17" s="61"/>
      <c r="I17" s="61"/>
      <c r="J17" s="62"/>
    </row>
    <row r="18" spans="1:10">
      <c r="A18" s="60"/>
      <c r="B18" s="61"/>
      <c r="C18" s="61"/>
      <c r="D18" s="61"/>
      <c r="E18" s="61"/>
      <c r="F18" s="61"/>
      <c r="G18" s="61"/>
      <c r="H18" s="61"/>
      <c r="I18" s="61"/>
      <c r="J18" s="62"/>
    </row>
    <row r="19" spans="1:10">
      <c r="A19" s="63" t="s">
        <v>6</v>
      </c>
      <c r="B19" s="83" t="s">
        <v>28</v>
      </c>
      <c r="C19" s="83"/>
      <c r="D19" s="83"/>
      <c r="E19" s="83"/>
      <c r="F19" s="83"/>
      <c r="G19" s="83"/>
      <c r="H19" s="83"/>
      <c r="I19" s="83"/>
      <c r="J19" s="84"/>
    </row>
    <row r="20" spans="1:10">
      <c r="A20" s="60"/>
      <c r="B20" s="61"/>
      <c r="C20" s="61"/>
      <c r="D20" s="61"/>
      <c r="E20" s="61"/>
      <c r="F20" s="61"/>
      <c r="G20" s="61"/>
      <c r="H20" s="61"/>
      <c r="I20" s="61"/>
      <c r="J20" s="62"/>
    </row>
    <row r="21" spans="1:10">
      <c r="A21" s="63" t="s">
        <v>1</v>
      </c>
      <c r="B21" s="71">
        <v>100</v>
      </c>
      <c r="C21" s="61"/>
      <c r="D21" s="95" t="s">
        <v>2</v>
      </c>
      <c r="E21" s="96"/>
      <c r="F21" s="71">
        <v>20</v>
      </c>
      <c r="G21" s="61"/>
      <c r="H21" s="95" t="s">
        <v>3</v>
      </c>
      <c r="I21" s="96"/>
      <c r="J21" s="43"/>
    </row>
    <row r="22" spans="1:10">
      <c r="A22" s="60"/>
      <c r="B22" s="61"/>
      <c r="C22" s="61"/>
      <c r="D22" s="61"/>
      <c r="E22" s="61"/>
      <c r="F22" s="61"/>
      <c r="G22" s="61"/>
      <c r="H22" s="61"/>
      <c r="I22" s="61"/>
      <c r="J22" s="62"/>
    </row>
    <row r="23" spans="1:10" ht="15.75" thickBot="1">
      <c r="A23" s="64" t="s">
        <v>4</v>
      </c>
      <c r="B23" s="72"/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7:J7"/>
    <mergeCell ref="A1:F1"/>
    <mergeCell ref="G1:J1"/>
    <mergeCell ref="B3:J3"/>
    <mergeCell ref="D5:E5"/>
    <mergeCell ref="H5:I5"/>
    <mergeCell ref="B23:J23"/>
    <mergeCell ref="B11:J11"/>
    <mergeCell ref="D13:E13"/>
    <mergeCell ref="H13:I13"/>
    <mergeCell ref="B15:J15"/>
    <mergeCell ref="B19:J19"/>
    <mergeCell ref="D21:E21"/>
    <mergeCell ref="H21:I2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L14" sqref="L14"/>
    </sheetView>
  </sheetViews>
  <sheetFormatPr defaultRowHeight="15"/>
  <cols>
    <col min="1" max="1" width="13.5703125" style="42" customWidth="1"/>
    <col min="2" max="16384" width="9.140625" style="42"/>
  </cols>
  <sheetData>
    <row r="1" spans="1:12" ht="40.5" customHeight="1">
      <c r="A1" s="104" t="str">
        <f>Operacionalização!A1</f>
        <v>APA DO JALAPÃO</v>
      </c>
      <c r="B1" s="105"/>
      <c r="C1" s="105"/>
      <c r="D1" s="105"/>
      <c r="E1" s="105"/>
      <c r="F1" s="105"/>
      <c r="G1" s="105" t="s">
        <v>10</v>
      </c>
      <c r="H1" s="105"/>
      <c r="I1" s="105"/>
      <c r="J1" s="106"/>
    </row>
    <row r="2" spans="1:12">
      <c r="A2" s="65"/>
      <c r="B2" s="66"/>
      <c r="C2" s="66"/>
      <c r="D2" s="66"/>
      <c r="E2" s="66"/>
      <c r="F2" s="66"/>
      <c r="G2" s="66"/>
      <c r="H2" s="66"/>
      <c r="I2" s="66"/>
      <c r="J2" s="67"/>
    </row>
    <row r="3" spans="1:12">
      <c r="A3" s="68" t="s">
        <v>0</v>
      </c>
      <c r="B3" s="79" t="s">
        <v>27</v>
      </c>
      <c r="C3" s="79"/>
      <c r="D3" s="79"/>
      <c r="E3" s="79"/>
      <c r="F3" s="79"/>
      <c r="G3" s="79"/>
      <c r="H3" s="79"/>
      <c r="I3" s="79"/>
      <c r="J3" s="80"/>
    </row>
    <row r="4" spans="1:12">
      <c r="A4" s="65"/>
      <c r="B4" s="66"/>
      <c r="C4" s="66"/>
      <c r="D4" s="66"/>
      <c r="E4" s="66"/>
      <c r="F4" s="66"/>
      <c r="G4" s="66"/>
      <c r="H4" s="66"/>
      <c r="I4" s="66"/>
      <c r="J4" s="67"/>
    </row>
    <row r="5" spans="1:12">
      <c r="A5" s="68" t="s">
        <v>1</v>
      </c>
      <c r="B5" s="71">
        <v>8</v>
      </c>
      <c r="C5" s="66"/>
      <c r="D5" s="102" t="s">
        <v>2</v>
      </c>
      <c r="E5" s="103"/>
      <c r="F5" s="71"/>
      <c r="G5" s="66"/>
      <c r="H5" s="102" t="s">
        <v>3</v>
      </c>
      <c r="I5" s="103"/>
      <c r="J5" s="43"/>
    </row>
    <row r="6" spans="1:12">
      <c r="A6" s="65"/>
      <c r="B6" s="66"/>
      <c r="C6" s="66"/>
      <c r="D6" s="66"/>
      <c r="E6" s="66"/>
      <c r="F6" s="66"/>
      <c r="G6" s="66"/>
      <c r="H6" s="66"/>
      <c r="I6" s="66"/>
      <c r="J6" s="67"/>
    </row>
    <row r="7" spans="1:12">
      <c r="A7" s="68" t="s">
        <v>4</v>
      </c>
      <c r="B7" s="74"/>
      <c r="C7" s="74"/>
      <c r="D7" s="74"/>
      <c r="E7" s="74"/>
      <c r="F7" s="74"/>
      <c r="G7" s="74"/>
      <c r="H7" s="74"/>
      <c r="I7" s="74"/>
      <c r="J7" s="75"/>
    </row>
    <row r="8" spans="1:12">
      <c r="A8" s="65"/>
      <c r="B8" s="66"/>
      <c r="C8" s="66"/>
      <c r="D8" s="66"/>
      <c r="E8" s="66"/>
      <c r="F8" s="66"/>
      <c r="G8" s="66"/>
      <c r="H8" s="66"/>
      <c r="I8" s="66"/>
      <c r="J8" s="67"/>
    </row>
    <row r="9" spans="1:12">
      <c r="A9" s="65"/>
      <c r="B9" s="66"/>
      <c r="C9" s="66"/>
      <c r="D9" s="66"/>
      <c r="E9" s="66"/>
      <c r="F9" s="66"/>
      <c r="G9" s="66"/>
      <c r="H9" s="66"/>
      <c r="I9" s="66"/>
      <c r="J9" s="67"/>
    </row>
    <row r="10" spans="1:12">
      <c r="A10" s="65"/>
      <c r="B10" s="66"/>
      <c r="C10" s="66"/>
      <c r="D10" s="66"/>
      <c r="E10" s="66"/>
      <c r="F10" s="66"/>
      <c r="G10" s="66"/>
      <c r="H10" s="66"/>
      <c r="I10" s="66"/>
      <c r="J10" s="67"/>
    </row>
    <row r="11" spans="1:12">
      <c r="A11" s="68" t="s">
        <v>5</v>
      </c>
      <c r="B11" s="83" t="s">
        <v>33</v>
      </c>
      <c r="C11" s="83"/>
      <c r="D11" s="83"/>
      <c r="E11" s="83"/>
      <c r="F11" s="83"/>
      <c r="G11" s="83"/>
      <c r="H11" s="83"/>
      <c r="I11" s="83"/>
      <c r="J11" s="84"/>
    </row>
    <row r="12" spans="1:12">
      <c r="A12" s="65"/>
      <c r="B12" s="66"/>
      <c r="C12" s="66"/>
      <c r="D12" s="66"/>
      <c r="E12" s="66"/>
      <c r="F12" s="66"/>
      <c r="G12" s="66"/>
      <c r="H12" s="66"/>
      <c r="I12" s="66"/>
      <c r="J12" s="67"/>
    </row>
    <row r="13" spans="1:12">
      <c r="A13" s="68" t="s">
        <v>1</v>
      </c>
      <c r="B13" s="71">
        <v>11</v>
      </c>
      <c r="C13" s="66"/>
      <c r="D13" s="102" t="s">
        <v>2</v>
      </c>
      <c r="E13" s="103"/>
      <c r="F13" s="71"/>
      <c r="G13" s="66"/>
      <c r="H13" s="102" t="s">
        <v>3</v>
      </c>
      <c r="I13" s="103"/>
      <c r="J13" s="43"/>
    </row>
    <row r="14" spans="1:12">
      <c r="A14" s="65"/>
      <c r="B14" s="66"/>
      <c r="C14" s="66"/>
      <c r="D14" s="66"/>
      <c r="E14" s="66"/>
      <c r="F14" s="66"/>
      <c r="G14" s="66"/>
      <c r="H14" s="66"/>
      <c r="I14" s="66"/>
      <c r="J14" s="67"/>
      <c r="L14" s="42" t="s">
        <v>36</v>
      </c>
    </row>
    <row r="15" spans="1:12">
      <c r="A15" s="68" t="s">
        <v>4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2">
      <c r="A16" s="65"/>
      <c r="B16" s="66"/>
      <c r="C16" s="66"/>
      <c r="D16" s="66"/>
      <c r="E16" s="66"/>
      <c r="F16" s="66"/>
      <c r="G16" s="66"/>
      <c r="H16" s="66"/>
      <c r="I16" s="66"/>
      <c r="J16" s="67"/>
    </row>
    <row r="17" spans="1:10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>
      <c r="A18" s="65"/>
      <c r="B18" s="66"/>
      <c r="C18" s="66"/>
      <c r="D18" s="66"/>
      <c r="E18" s="66"/>
      <c r="F18" s="66"/>
      <c r="G18" s="66"/>
      <c r="H18" s="66"/>
      <c r="I18" s="66"/>
      <c r="J18" s="67"/>
    </row>
    <row r="19" spans="1:10">
      <c r="A19" s="68" t="s">
        <v>6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>
      <c r="A20" s="65"/>
      <c r="B20" s="66"/>
      <c r="C20" s="66"/>
      <c r="D20" s="66"/>
      <c r="E20" s="66"/>
      <c r="F20" s="66"/>
      <c r="G20" s="66"/>
      <c r="H20" s="66"/>
      <c r="I20" s="66"/>
      <c r="J20" s="67"/>
    </row>
    <row r="21" spans="1:10">
      <c r="A21" s="68" t="s">
        <v>1</v>
      </c>
      <c r="B21" s="71"/>
      <c r="C21" s="66"/>
      <c r="D21" s="102" t="s">
        <v>2</v>
      </c>
      <c r="E21" s="103"/>
      <c r="F21" s="71"/>
      <c r="G21" s="66"/>
      <c r="H21" s="102" t="s">
        <v>3</v>
      </c>
      <c r="I21" s="103"/>
      <c r="J21" s="43"/>
    </row>
    <row r="22" spans="1:10">
      <c r="A22" s="65"/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15.75" thickBot="1">
      <c r="A23" s="69" t="s">
        <v>4</v>
      </c>
      <c r="B23" s="72"/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7:J7"/>
    <mergeCell ref="A1:F1"/>
    <mergeCell ref="G1:J1"/>
    <mergeCell ref="B3:J3"/>
    <mergeCell ref="D5:E5"/>
    <mergeCell ref="H5:I5"/>
    <mergeCell ref="B23:J23"/>
    <mergeCell ref="B11:J11"/>
    <mergeCell ref="D13:E13"/>
    <mergeCell ref="H13:I13"/>
    <mergeCell ref="B15:J15"/>
    <mergeCell ref="B19:J19"/>
    <mergeCell ref="D21:E21"/>
    <mergeCell ref="H21:I2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5"/>
  <sheetViews>
    <sheetView topLeftCell="B1" workbookViewId="0">
      <selection activeCell="M56" sqref="M56"/>
    </sheetView>
  </sheetViews>
  <sheetFormatPr defaultRowHeight="15"/>
  <cols>
    <col min="1" max="1" width="13.5703125" customWidth="1"/>
    <col min="16" max="16" width="9.5703125" bestFit="1" customWidth="1"/>
    <col min="17" max="17" width="9.5703125" customWidth="1"/>
    <col min="18" max="18" width="10.140625" customWidth="1"/>
    <col min="19" max="19" width="10.5703125" customWidth="1"/>
    <col min="20" max="20" width="11.85546875" customWidth="1"/>
    <col min="21" max="21" width="6.5703125" customWidth="1"/>
  </cols>
  <sheetData>
    <row r="1" spans="1:19" ht="40.5" customHeight="1">
      <c r="A1" s="136" t="str">
        <f>Operacionalização!A1</f>
        <v>APA DO JALAPÃO</v>
      </c>
      <c r="B1" s="137"/>
      <c r="C1" s="137"/>
      <c r="D1" s="137"/>
      <c r="E1" s="137"/>
      <c r="F1" s="137"/>
      <c r="G1" s="137" t="s">
        <v>7</v>
      </c>
      <c r="H1" s="137"/>
      <c r="I1" s="137"/>
      <c r="J1" s="138"/>
    </row>
    <row r="2" spans="1:19">
      <c r="A2" s="1"/>
      <c r="B2" s="2"/>
      <c r="C2" s="2"/>
      <c r="D2" s="2"/>
      <c r="E2" s="2"/>
      <c r="F2" s="2"/>
      <c r="G2" s="2"/>
      <c r="H2" s="2"/>
      <c r="I2" s="2"/>
      <c r="J2" s="3"/>
      <c r="M2" s="21"/>
      <c r="N2" s="22"/>
      <c r="O2" s="23" t="s">
        <v>18</v>
      </c>
      <c r="P2" s="24" t="s">
        <v>13</v>
      </c>
      <c r="Q2" s="29" t="s">
        <v>17</v>
      </c>
      <c r="R2" s="22" t="s">
        <v>11</v>
      </c>
      <c r="S2" s="30" t="s">
        <v>12</v>
      </c>
    </row>
    <row r="3" spans="1:19">
      <c r="A3" s="1"/>
      <c r="B3" s="2"/>
      <c r="C3" s="2"/>
      <c r="D3" s="2"/>
      <c r="E3" s="2"/>
      <c r="F3" s="2"/>
      <c r="G3" s="2"/>
      <c r="H3" s="2"/>
      <c r="I3" s="2"/>
      <c r="J3" s="3"/>
      <c r="M3" s="107" t="str">
        <f>Operacionalização!B3</f>
        <v>Adquirir veículo para APA</v>
      </c>
      <c r="N3" s="108"/>
      <c r="O3" s="25">
        <f>(Q3*100)/R3</f>
        <v>0</v>
      </c>
      <c r="P3" s="26">
        <f>(S3*100)/R3</f>
        <v>0</v>
      </c>
      <c r="Q3" s="31">
        <f>Operacionalização!F5</f>
        <v>0</v>
      </c>
      <c r="R3" s="33">
        <f>Operacionalização!B5</f>
        <v>1</v>
      </c>
      <c r="S3" s="34">
        <f>Operacionalização!J5</f>
        <v>0</v>
      </c>
    </row>
    <row r="4" spans="1:19">
      <c r="A4" s="1"/>
      <c r="B4" s="2"/>
      <c r="C4" s="2"/>
      <c r="D4" s="2"/>
      <c r="E4" s="2"/>
      <c r="F4" s="2"/>
      <c r="G4" s="2"/>
      <c r="H4" s="2"/>
      <c r="I4" s="2"/>
      <c r="J4" s="3"/>
      <c r="M4" s="107" t="str">
        <f>Operacionalização!B11</f>
        <v>Identificar áreas de Zoneamento da APA</v>
      </c>
      <c r="N4" s="108"/>
      <c r="O4" s="25" t="e">
        <f>(Q4*100)/R4</f>
        <v>#DIV/0!</v>
      </c>
      <c r="P4" s="26" t="e">
        <f t="shared" ref="P4:P5" si="0">(S4*100)/R4</f>
        <v>#DIV/0!</v>
      </c>
      <c r="Q4" s="31">
        <f>Operacionalização!F13</f>
        <v>10</v>
      </c>
      <c r="R4" s="33">
        <f>Operacionalização!B13</f>
        <v>0</v>
      </c>
      <c r="S4" s="34">
        <f>Operacionalização!J13</f>
        <v>0</v>
      </c>
    </row>
    <row r="5" spans="1:19">
      <c r="A5" s="1"/>
      <c r="B5" s="2"/>
      <c r="C5" s="2"/>
      <c r="D5" s="2"/>
      <c r="E5" s="2"/>
      <c r="F5" s="2"/>
      <c r="G5" s="2"/>
      <c r="H5" s="2"/>
      <c r="I5" s="2"/>
      <c r="J5" s="3"/>
      <c r="M5" s="109" t="str">
        <f>Operacionalização!B19</f>
        <v>Instalar escritório da APA</v>
      </c>
      <c r="N5" s="110"/>
      <c r="O5" s="27">
        <f>(Q5*100)/R5</f>
        <v>0</v>
      </c>
      <c r="P5" s="28">
        <f t="shared" si="0"/>
        <v>0</v>
      </c>
      <c r="Q5" s="32">
        <f>Operacionalização!F21</f>
        <v>0</v>
      </c>
      <c r="R5" s="35">
        <f>Operacionalização!B21</f>
        <v>1</v>
      </c>
      <c r="S5" s="36">
        <f>Operacionalização!J21</f>
        <v>0</v>
      </c>
    </row>
    <row r="6" spans="1:19">
      <c r="A6" s="1"/>
      <c r="B6" s="2"/>
      <c r="C6" s="2"/>
      <c r="D6" s="2"/>
      <c r="E6" s="2"/>
      <c r="F6" s="2"/>
      <c r="G6" s="2"/>
      <c r="H6" s="2"/>
      <c r="I6" s="2"/>
      <c r="J6" s="3"/>
      <c r="O6" s="37" t="s">
        <v>20</v>
      </c>
      <c r="P6" s="38" t="e">
        <f>AVERAGE(P3:P5)</f>
        <v>#DIV/0!</v>
      </c>
    </row>
    <row r="7" spans="1:19">
      <c r="A7" s="1"/>
      <c r="B7" s="2"/>
      <c r="C7" s="2"/>
      <c r="D7" s="2"/>
      <c r="E7" s="2"/>
      <c r="F7" s="2"/>
      <c r="G7" s="2"/>
      <c r="H7" s="2"/>
      <c r="I7" s="2"/>
      <c r="J7" s="3"/>
    </row>
    <row r="8" spans="1:19">
      <c r="A8" s="1"/>
      <c r="B8" s="2"/>
      <c r="C8" s="2"/>
      <c r="D8" s="2"/>
      <c r="E8" s="2"/>
      <c r="F8" s="2"/>
      <c r="G8" s="2"/>
      <c r="H8" s="2"/>
      <c r="I8" s="2"/>
      <c r="J8" s="3"/>
    </row>
    <row r="9" spans="1:19">
      <c r="A9" s="1"/>
      <c r="B9" s="2"/>
      <c r="C9" s="2"/>
      <c r="D9" s="2"/>
      <c r="E9" s="2"/>
      <c r="F9" s="2"/>
      <c r="G9" s="2"/>
      <c r="H9" s="2"/>
      <c r="I9" s="2"/>
      <c r="J9" s="3"/>
    </row>
    <row r="10" spans="1:19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9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9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9">
      <c r="A13" s="1"/>
      <c r="B13" s="2"/>
      <c r="C13" s="2"/>
      <c r="D13" s="2"/>
      <c r="E13" s="2"/>
      <c r="F13" s="2"/>
      <c r="G13" s="2"/>
      <c r="H13" s="2"/>
      <c r="I13" s="2"/>
      <c r="J13" s="3"/>
    </row>
    <row r="14" spans="1:19">
      <c r="A14" s="1"/>
      <c r="B14" s="2"/>
      <c r="C14" s="2"/>
      <c r="D14" s="2"/>
      <c r="E14" s="2"/>
      <c r="F14" s="2"/>
      <c r="G14" s="2"/>
      <c r="H14" s="2"/>
      <c r="I14" s="2"/>
      <c r="J14" s="3"/>
    </row>
    <row r="15" spans="1:19">
      <c r="A15" s="1"/>
      <c r="B15" s="2"/>
      <c r="C15" s="2"/>
      <c r="D15" s="2"/>
      <c r="E15" s="2"/>
      <c r="F15" s="2"/>
      <c r="G15" s="2"/>
      <c r="H15" s="2"/>
      <c r="I15" s="2"/>
      <c r="J15" s="3"/>
    </row>
    <row r="16" spans="1:19">
      <c r="A16" s="1"/>
      <c r="B16" s="2"/>
      <c r="C16" s="2"/>
      <c r="D16" s="2"/>
      <c r="E16" s="2"/>
      <c r="F16" s="2"/>
      <c r="G16" s="2"/>
      <c r="H16" s="2"/>
      <c r="I16" s="2"/>
      <c r="J16" s="3"/>
    </row>
    <row r="17" spans="1:19">
      <c r="A17" s="1" t="s">
        <v>14</v>
      </c>
      <c r="B17" s="139">
        <f>Operacionalização!B7</f>
        <v>0</v>
      </c>
      <c r="C17" s="139"/>
      <c r="D17" s="139"/>
      <c r="E17" s="139"/>
      <c r="F17" s="139"/>
      <c r="G17" s="139"/>
      <c r="H17" s="139"/>
      <c r="I17" s="139"/>
      <c r="J17" s="140"/>
    </row>
    <row r="18" spans="1:19">
      <c r="A18" s="1" t="s">
        <v>15</v>
      </c>
      <c r="B18" s="139">
        <f>Operacionalização!B15</f>
        <v>0</v>
      </c>
      <c r="C18" s="139"/>
      <c r="D18" s="139"/>
      <c r="E18" s="139"/>
      <c r="F18" s="139"/>
      <c r="G18" s="139"/>
      <c r="H18" s="139"/>
      <c r="I18" s="139"/>
      <c r="J18" s="140"/>
    </row>
    <row r="19" spans="1:19" ht="15.75" thickBot="1">
      <c r="A19" s="13" t="s">
        <v>16</v>
      </c>
      <c r="B19" s="146">
        <f>Operacionalização!B23</f>
        <v>0</v>
      </c>
      <c r="C19" s="146"/>
      <c r="D19" s="146"/>
      <c r="E19" s="146"/>
      <c r="F19" s="146"/>
      <c r="G19" s="146"/>
      <c r="H19" s="146"/>
      <c r="I19" s="146"/>
      <c r="J19" s="147"/>
    </row>
    <row r="20" spans="1:19" ht="40.5" customHeight="1">
      <c r="A20" s="143" t="str">
        <f>'Proteção e Manejo'!A1:F1</f>
        <v>APA DO JALAPÃO</v>
      </c>
      <c r="B20" s="144"/>
      <c r="C20" s="144"/>
      <c r="D20" s="144"/>
      <c r="E20" s="144"/>
      <c r="F20" s="144"/>
      <c r="G20" s="144" t="str">
        <f>'Proteção e Manejo'!G1:J1</f>
        <v>Proteção e Manejo</v>
      </c>
      <c r="H20" s="144"/>
      <c r="I20" s="144"/>
      <c r="J20" s="145"/>
    </row>
    <row r="21" spans="1:19">
      <c r="A21" s="4"/>
      <c r="B21" s="5"/>
      <c r="C21" s="5"/>
      <c r="D21" s="5"/>
      <c r="E21" s="5"/>
      <c r="F21" s="5"/>
      <c r="G21" s="5"/>
      <c r="H21" s="5"/>
      <c r="I21" s="5"/>
      <c r="J21" s="6"/>
      <c r="M21" s="21"/>
      <c r="N21" s="22"/>
      <c r="O21" s="23" t="s">
        <v>18</v>
      </c>
      <c r="P21" s="24" t="s">
        <v>13</v>
      </c>
      <c r="Q21" s="29" t="s">
        <v>17</v>
      </c>
      <c r="R21" s="22" t="s">
        <v>11</v>
      </c>
      <c r="S21" s="30" t="s">
        <v>12</v>
      </c>
    </row>
    <row r="22" spans="1:19">
      <c r="A22" s="4"/>
      <c r="B22" s="5"/>
      <c r="C22" s="5"/>
      <c r="D22" s="5"/>
      <c r="E22" s="5"/>
      <c r="F22" s="5"/>
      <c r="G22" s="5"/>
      <c r="H22" s="5"/>
      <c r="I22" s="5"/>
      <c r="J22" s="6"/>
      <c r="M22" s="107" t="str">
        <f>'Proteção e Manejo'!B3</f>
        <v>Elaborar TdR para contratação de Agente de Manejo</v>
      </c>
      <c r="N22" s="108"/>
      <c r="O22" s="25">
        <f>(Q22*100)/R22</f>
        <v>50</v>
      </c>
      <c r="P22" s="26">
        <f>(S22*100)/R22</f>
        <v>0</v>
      </c>
      <c r="Q22" s="31">
        <f>'Proteção e Manejo'!F5</f>
        <v>1</v>
      </c>
      <c r="R22" s="25">
        <f>'Proteção e Manejo'!B5</f>
        <v>2</v>
      </c>
      <c r="S22" s="26">
        <f>'Proteção e Manejo'!J5</f>
        <v>0</v>
      </c>
    </row>
    <row r="23" spans="1:19">
      <c r="A23" s="4"/>
      <c r="B23" s="5"/>
      <c r="C23" s="5"/>
      <c r="D23" s="5"/>
      <c r="E23" s="5"/>
      <c r="F23" s="5"/>
      <c r="G23" s="5"/>
      <c r="H23" s="5"/>
      <c r="I23" s="5"/>
      <c r="J23" s="6"/>
      <c r="M23" s="107" t="str">
        <f>'Proteção e Manejo'!B11</f>
        <v>Planejar as ações de Manejo Integrado do Fogo</v>
      </c>
      <c r="N23" s="108"/>
      <c r="O23" s="25">
        <f>(Q23*100)/R23</f>
        <v>20</v>
      </c>
      <c r="P23" s="26">
        <f t="shared" ref="P23:P24" si="1">(S23*100)/R23</f>
        <v>0</v>
      </c>
      <c r="Q23" s="31">
        <f>'Proteção e Manejo'!F13</f>
        <v>20</v>
      </c>
      <c r="R23" s="25">
        <f>'Proteção e Manejo'!B13</f>
        <v>100</v>
      </c>
      <c r="S23" s="26">
        <f>'Proteção e Manejo'!J13</f>
        <v>0</v>
      </c>
    </row>
    <row r="24" spans="1:19">
      <c r="A24" s="4"/>
      <c r="B24" s="5"/>
      <c r="C24" s="5"/>
      <c r="D24" s="5"/>
      <c r="E24" s="5"/>
      <c r="F24" s="5"/>
      <c r="G24" s="5"/>
      <c r="H24" s="5"/>
      <c r="I24" s="5"/>
      <c r="J24" s="6"/>
      <c r="M24" s="109" t="str">
        <f>'Proteção e Manejo'!B19</f>
        <v>Acompanhar o  processo da faz. Desafio III e IV</v>
      </c>
      <c r="N24" s="110"/>
      <c r="O24" s="27">
        <f>(Q24*100)/R24</f>
        <v>0</v>
      </c>
      <c r="P24" s="28">
        <f t="shared" si="1"/>
        <v>0</v>
      </c>
      <c r="Q24" s="32">
        <f>'Proteção e Manejo'!F21</f>
        <v>0</v>
      </c>
      <c r="R24" s="27">
        <f>'Proteção e Manejo'!B21</f>
        <v>1</v>
      </c>
      <c r="S24" s="28">
        <f>'Proteção e Manejo'!J21</f>
        <v>0</v>
      </c>
    </row>
    <row r="25" spans="1:19">
      <c r="A25" s="4"/>
      <c r="B25" s="5"/>
      <c r="C25" s="5"/>
      <c r="D25" s="5"/>
      <c r="E25" s="5"/>
      <c r="F25" s="5"/>
      <c r="G25" s="5"/>
      <c r="H25" s="5"/>
      <c r="I25" s="5"/>
      <c r="J25" s="6"/>
      <c r="O25" s="37" t="s">
        <v>20</v>
      </c>
      <c r="P25" s="38">
        <f>AVERAGE(P22:P24)</f>
        <v>0</v>
      </c>
    </row>
    <row r="26" spans="1:19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9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9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9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9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9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9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9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9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9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9">
      <c r="A36" s="4" t="s">
        <v>14</v>
      </c>
      <c r="B36" s="148">
        <f>'Proteção e Manejo'!B7</f>
        <v>0</v>
      </c>
      <c r="C36" s="148"/>
      <c r="D36" s="148"/>
      <c r="E36" s="148"/>
      <c r="F36" s="148"/>
      <c r="G36" s="148"/>
      <c r="H36" s="148"/>
      <c r="I36" s="148"/>
      <c r="J36" s="149"/>
    </row>
    <row r="37" spans="1:19">
      <c r="A37" s="4" t="s">
        <v>15</v>
      </c>
      <c r="B37" s="148">
        <f>'Proteção e Manejo'!B15</f>
        <v>0</v>
      </c>
      <c r="C37" s="150"/>
      <c r="D37" s="150"/>
      <c r="E37" s="150"/>
      <c r="F37" s="150"/>
      <c r="G37" s="150"/>
      <c r="H37" s="150"/>
      <c r="I37" s="150"/>
      <c r="J37" s="151"/>
    </row>
    <row r="38" spans="1:19" ht="15.75" thickBot="1">
      <c r="A38" s="14" t="s">
        <v>16</v>
      </c>
      <c r="B38" s="141">
        <f>'Proteção e Manejo'!B23</f>
        <v>0</v>
      </c>
      <c r="C38" s="141"/>
      <c r="D38" s="141"/>
      <c r="E38" s="141"/>
      <c r="F38" s="141"/>
      <c r="G38" s="141"/>
      <c r="H38" s="141"/>
      <c r="I38" s="141"/>
      <c r="J38" s="142"/>
    </row>
    <row r="39" spans="1:19" ht="31.5">
      <c r="A39" s="128" t="str">
        <f>Operacionalização!A1</f>
        <v>APA DO JALAPÃO</v>
      </c>
      <c r="B39" s="129"/>
      <c r="C39" s="129"/>
      <c r="D39" s="129"/>
      <c r="E39" s="129"/>
      <c r="F39" s="129"/>
      <c r="G39" s="130" t="s">
        <v>19</v>
      </c>
      <c r="H39" s="130"/>
      <c r="I39" s="130"/>
      <c r="J39" s="131"/>
    </row>
    <row r="40" spans="1:19">
      <c r="A40" s="7"/>
      <c r="B40" s="8"/>
      <c r="C40" s="8"/>
      <c r="D40" s="8"/>
      <c r="E40" s="8"/>
      <c r="F40" s="8"/>
      <c r="G40" s="8"/>
      <c r="H40" s="8"/>
      <c r="I40" s="8"/>
      <c r="J40" s="9"/>
      <c r="M40" s="21"/>
      <c r="N40" s="22"/>
      <c r="O40" s="23" t="s">
        <v>18</v>
      </c>
      <c r="P40" s="24" t="s">
        <v>13</v>
      </c>
      <c r="Q40" s="29" t="s">
        <v>17</v>
      </c>
      <c r="R40" s="22" t="s">
        <v>11</v>
      </c>
      <c r="S40" s="30" t="s">
        <v>12</v>
      </c>
    </row>
    <row r="41" spans="1:19">
      <c r="A41" s="7"/>
      <c r="B41" s="8"/>
      <c r="C41" s="8"/>
      <c r="D41" s="8"/>
      <c r="E41" s="8"/>
      <c r="F41" s="8"/>
      <c r="G41" s="8"/>
      <c r="H41" s="8"/>
      <c r="I41" s="8"/>
      <c r="J41" s="9"/>
      <c r="M41" s="107" t="str">
        <f>'Pesquisa e Monitoramento'!B3</f>
        <v>Acompanhar uma equipe de pesquisadores na implementação do MIF</v>
      </c>
      <c r="N41" s="108"/>
      <c r="O41" s="25">
        <f>(Q41*100)/R41</f>
        <v>0</v>
      </c>
      <c r="P41" s="26">
        <f>(S41*100)/R41</f>
        <v>0</v>
      </c>
      <c r="Q41" s="31">
        <f>'Pesquisa e Monitoramento'!F5</f>
        <v>0</v>
      </c>
      <c r="R41" s="25">
        <f>'Pesquisa e Monitoramento'!B5</f>
        <v>1</v>
      </c>
      <c r="S41" s="26">
        <f>'Pesquisa e Monitoramento'!J5</f>
        <v>0</v>
      </c>
    </row>
    <row r="42" spans="1:19">
      <c r="A42" s="7"/>
      <c r="B42" s="8"/>
      <c r="C42" s="8"/>
      <c r="D42" s="8"/>
      <c r="E42" s="8"/>
      <c r="F42" s="8"/>
      <c r="G42" s="8"/>
      <c r="H42" s="8"/>
      <c r="I42" s="8"/>
      <c r="J42" s="9"/>
      <c r="M42" s="107">
        <f>'Pesquisa e Monitoramento'!B11</f>
        <v>0</v>
      </c>
      <c r="N42" s="108"/>
      <c r="O42" s="25" t="e">
        <f>(Q42*100)/R42</f>
        <v>#DIV/0!</v>
      </c>
      <c r="P42" s="26" t="e">
        <f t="shared" ref="P42:P43" si="2">(S42*100)/R42</f>
        <v>#DIV/0!</v>
      </c>
      <c r="Q42" s="31">
        <f>'Pesquisa e Monitoramento'!F13</f>
        <v>0</v>
      </c>
      <c r="R42" s="25">
        <f>'Pesquisa e Monitoramento'!B13</f>
        <v>0</v>
      </c>
      <c r="S42" s="26">
        <f>'Pesquisa e Monitoramento'!J13</f>
        <v>0</v>
      </c>
    </row>
    <row r="43" spans="1:19">
      <c r="A43" s="7"/>
      <c r="B43" s="8"/>
      <c r="C43" s="8"/>
      <c r="D43" s="8"/>
      <c r="E43" s="8"/>
      <c r="F43" s="8"/>
      <c r="G43" s="8"/>
      <c r="H43" s="8"/>
      <c r="I43" s="8"/>
      <c r="J43" s="9"/>
      <c r="M43" s="109">
        <f>'Pesquisa e Monitoramento'!B19</f>
        <v>0</v>
      </c>
      <c r="N43" s="110"/>
      <c r="O43" s="27" t="e">
        <f>(Q43*100)/R43</f>
        <v>#DIV/0!</v>
      </c>
      <c r="P43" s="28" t="e">
        <f t="shared" si="2"/>
        <v>#DIV/0!</v>
      </c>
      <c r="Q43" s="32">
        <f>'Pesquisa e Monitoramento'!F21</f>
        <v>0</v>
      </c>
      <c r="R43" s="27">
        <f>'Pesquisa e Monitoramento'!B21</f>
        <v>0</v>
      </c>
      <c r="S43" s="28">
        <f>'Pesquisa e Monitoramento'!J21</f>
        <v>0</v>
      </c>
    </row>
    <row r="44" spans="1:19">
      <c r="A44" s="7"/>
      <c r="B44" s="8"/>
      <c r="C44" s="8"/>
      <c r="D44" s="8"/>
      <c r="E44" s="8"/>
      <c r="F44" s="8"/>
      <c r="G44" s="8"/>
      <c r="H44" s="8"/>
      <c r="I44" s="8"/>
      <c r="J44" s="9"/>
      <c r="O44" s="37" t="s">
        <v>20</v>
      </c>
      <c r="P44" s="38" t="e">
        <f>AVERAGE(P41:P43)</f>
        <v>#DIV/0!</v>
      </c>
    </row>
    <row r="45" spans="1:19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9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9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9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9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9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9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9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9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9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9">
      <c r="A55" s="7" t="s">
        <v>14</v>
      </c>
      <c r="B55" s="132">
        <f>'Pesquisa e Monitoramento'!B7</f>
        <v>0</v>
      </c>
      <c r="C55" s="132"/>
      <c r="D55" s="132"/>
      <c r="E55" s="132"/>
      <c r="F55" s="132"/>
      <c r="G55" s="132"/>
      <c r="H55" s="132"/>
      <c r="I55" s="132"/>
      <c r="J55" s="133"/>
    </row>
    <row r="56" spans="1:19">
      <c r="A56" s="7" t="s">
        <v>15</v>
      </c>
      <c r="B56" s="132">
        <f>'Pesquisa e Monitoramento'!B15</f>
        <v>0</v>
      </c>
      <c r="C56" s="132"/>
      <c r="D56" s="132"/>
      <c r="E56" s="132"/>
      <c r="F56" s="132"/>
      <c r="G56" s="132"/>
      <c r="H56" s="132"/>
      <c r="I56" s="132"/>
      <c r="J56" s="133"/>
    </row>
    <row r="57" spans="1:19" ht="15.75" thickBot="1">
      <c r="A57" s="15" t="s">
        <v>16</v>
      </c>
      <c r="B57" s="134">
        <f>'Pesquisa e Monitoramento'!B23</f>
        <v>0</v>
      </c>
      <c r="C57" s="134"/>
      <c r="D57" s="134"/>
      <c r="E57" s="134"/>
      <c r="F57" s="134"/>
      <c r="G57" s="134"/>
      <c r="H57" s="134"/>
      <c r="I57" s="134"/>
      <c r="J57" s="135"/>
    </row>
    <row r="58" spans="1:19" ht="41.25" customHeight="1">
      <c r="A58" s="123" t="str">
        <f>Operacionalização!A1</f>
        <v>APA DO JALAPÃO</v>
      </c>
      <c r="B58" s="124"/>
      <c r="C58" s="124"/>
      <c r="D58" s="124"/>
      <c r="E58" s="124"/>
      <c r="F58" s="124"/>
      <c r="G58" s="125" t="s">
        <v>22</v>
      </c>
      <c r="H58" s="126"/>
      <c r="I58" s="126"/>
      <c r="J58" s="127"/>
    </row>
    <row r="59" spans="1:19">
      <c r="A59" s="10"/>
      <c r="B59" s="11"/>
      <c r="C59" s="11"/>
      <c r="D59" s="11"/>
      <c r="E59" s="11"/>
      <c r="F59" s="11"/>
      <c r="G59" s="11"/>
      <c r="H59" s="11"/>
      <c r="I59" s="11"/>
      <c r="J59" s="12"/>
      <c r="M59" s="21"/>
      <c r="N59" s="22"/>
      <c r="O59" s="23" t="s">
        <v>18</v>
      </c>
      <c r="P59" s="24" t="s">
        <v>13</v>
      </c>
      <c r="Q59" s="29" t="s">
        <v>17</v>
      </c>
      <c r="R59" s="22" t="s">
        <v>11</v>
      </c>
      <c r="S59" s="30" t="s">
        <v>12</v>
      </c>
    </row>
    <row r="60" spans="1:19">
      <c r="A60" s="10"/>
      <c r="B60" s="11"/>
      <c r="C60" s="11"/>
      <c r="D60" s="11"/>
      <c r="E60" s="11"/>
      <c r="F60" s="11"/>
      <c r="G60" s="11"/>
      <c r="H60" s="11"/>
      <c r="I60" s="11"/>
      <c r="J60" s="12"/>
      <c r="M60" s="107" t="str">
        <f>'Integração Entorno-Comunidade'!B3</f>
        <v>Planejamento das  Reuniões Comunitárias em Mateiros</v>
      </c>
      <c r="N60" s="108"/>
      <c r="O60" s="25">
        <f>(Q60*100)/R60</f>
        <v>0</v>
      </c>
      <c r="P60" s="26">
        <f>(S60*100)/R60</f>
        <v>0</v>
      </c>
      <c r="Q60" s="31">
        <f>'Integração Entorno-Comunidade'!F5</f>
        <v>0</v>
      </c>
      <c r="R60" s="25">
        <f>'Integração Entorno-Comunidade'!B5</f>
        <v>2</v>
      </c>
      <c r="S60" s="26">
        <f>'Integração Entorno-Comunidade'!J5</f>
        <v>0</v>
      </c>
    </row>
    <row r="61" spans="1:19">
      <c r="A61" s="10"/>
      <c r="B61" s="11"/>
      <c r="C61" s="11"/>
      <c r="D61" s="11"/>
      <c r="E61" s="11"/>
      <c r="F61" s="11"/>
      <c r="G61" s="11"/>
      <c r="H61" s="11"/>
      <c r="I61" s="11"/>
      <c r="J61" s="12"/>
      <c r="M61" s="107" t="str">
        <f>'Integração Entorno-Comunidade'!B11</f>
        <v>Planejamento da primeira Oficina participativa de criação do Conselho Deliberativo da APA</v>
      </c>
      <c r="N61" s="108"/>
      <c r="O61" s="25">
        <f>(Q61*100)/R61</f>
        <v>0</v>
      </c>
      <c r="P61" s="26">
        <f t="shared" ref="P61:P62" si="3">(S61*100)/R61</f>
        <v>0</v>
      </c>
      <c r="Q61" s="31">
        <f>'Integração Entorno-Comunidade'!F13</f>
        <v>0</v>
      </c>
      <c r="R61" s="25">
        <f>'Integração Entorno-Comunidade'!B13</f>
        <v>1</v>
      </c>
      <c r="S61" s="26">
        <f>'Integração Entorno-Comunidade'!J13</f>
        <v>0</v>
      </c>
    </row>
    <row r="62" spans="1:19">
      <c r="A62" s="10"/>
      <c r="B62" s="11"/>
      <c r="C62" s="11"/>
      <c r="D62" s="11"/>
      <c r="E62" s="11"/>
      <c r="F62" s="11"/>
      <c r="G62" s="11"/>
      <c r="H62" s="11"/>
      <c r="I62" s="11"/>
      <c r="J62" s="12"/>
      <c r="M62" s="109" t="str">
        <f>'Integração Entorno-Comunidade'!B19</f>
        <v>Elaborar material de divulgação da Rede Jalapão</v>
      </c>
      <c r="N62" s="110"/>
      <c r="O62" s="27">
        <f>(Q62*100)/R62</f>
        <v>20</v>
      </c>
      <c r="P62" s="28">
        <f t="shared" si="3"/>
        <v>0</v>
      </c>
      <c r="Q62" s="32">
        <f>'Integração Entorno-Comunidade'!F21</f>
        <v>20</v>
      </c>
      <c r="R62" s="27">
        <f>'Integração Entorno-Comunidade'!B21</f>
        <v>100</v>
      </c>
      <c r="S62" s="28">
        <f>'Integração Entorno-Comunidade'!J21</f>
        <v>0</v>
      </c>
    </row>
    <row r="63" spans="1:19">
      <c r="A63" s="10"/>
      <c r="B63" s="11"/>
      <c r="C63" s="11"/>
      <c r="D63" s="11"/>
      <c r="E63" s="11"/>
      <c r="F63" s="11"/>
      <c r="G63" s="11"/>
      <c r="H63" s="11"/>
      <c r="I63" s="11"/>
      <c r="J63" s="12"/>
      <c r="O63" s="37" t="s">
        <v>20</v>
      </c>
      <c r="P63" s="38">
        <f>AVERAGE(P60:P62)</f>
        <v>0</v>
      </c>
    </row>
    <row r="64" spans="1:19">
      <c r="A64" s="10"/>
      <c r="B64" s="11"/>
      <c r="C64" s="11"/>
      <c r="D64" s="11"/>
      <c r="E64" s="11"/>
      <c r="F64" s="11"/>
      <c r="G64" s="11"/>
      <c r="H64" s="11"/>
      <c r="I64" s="11"/>
      <c r="J64" s="12"/>
    </row>
    <row r="65" spans="1:19">
      <c r="A65" s="10"/>
      <c r="B65" s="11"/>
      <c r="C65" s="11"/>
      <c r="D65" s="11"/>
      <c r="E65" s="11"/>
      <c r="F65" s="11"/>
      <c r="G65" s="11"/>
      <c r="H65" s="11"/>
      <c r="I65" s="11"/>
      <c r="J65" s="12"/>
    </row>
    <row r="66" spans="1:19">
      <c r="A66" s="10"/>
      <c r="B66" s="11"/>
      <c r="C66" s="11"/>
      <c r="D66" s="11"/>
      <c r="E66" s="11"/>
      <c r="F66" s="11"/>
      <c r="G66" s="11"/>
      <c r="H66" s="11"/>
      <c r="I66" s="11"/>
      <c r="J66" s="12"/>
    </row>
    <row r="67" spans="1:19">
      <c r="A67" s="10"/>
      <c r="B67" s="11"/>
      <c r="C67" s="11"/>
      <c r="D67" s="11"/>
      <c r="E67" s="11"/>
      <c r="F67" s="11"/>
      <c r="G67" s="11"/>
      <c r="H67" s="11"/>
      <c r="I67" s="11"/>
      <c r="J67" s="12"/>
    </row>
    <row r="68" spans="1:19">
      <c r="A68" s="10"/>
      <c r="B68" s="11"/>
      <c r="C68" s="11"/>
      <c r="D68" s="11"/>
      <c r="E68" s="11"/>
      <c r="F68" s="11"/>
      <c r="G68" s="11"/>
      <c r="H68" s="11"/>
      <c r="I68" s="11"/>
      <c r="J68" s="12"/>
    </row>
    <row r="69" spans="1:19">
      <c r="A69" s="10"/>
      <c r="B69" s="11"/>
      <c r="C69" s="11"/>
      <c r="D69" s="11"/>
      <c r="E69" s="11"/>
      <c r="F69" s="11"/>
      <c r="G69" s="11"/>
      <c r="H69" s="11"/>
      <c r="I69" s="11"/>
      <c r="J69" s="12"/>
    </row>
    <row r="70" spans="1:19">
      <c r="A70" s="10"/>
      <c r="B70" s="11"/>
      <c r="C70" s="11"/>
      <c r="D70" s="11"/>
      <c r="E70" s="11"/>
      <c r="F70" s="11"/>
      <c r="G70" s="11"/>
      <c r="H70" s="11"/>
      <c r="I70" s="11"/>
      <c r="J70" s="12"/>
    </row>
    <row r="71" spans="1:19">
      <c r="A71" s="10"/>
      <c r="B71" s="11"/>
      <c r="C71" s="11"/>
      <c r="D71" s="11"/>
      <c r="E71" s="11"/>
      <c r="F71" s="11"/>
      <c r="G71" s="11"/>
      <c r="H71" s="11"/>
      <c r="I71" s="11"/>
      <c r="J71" s="12"/>
    </row>
    <row r="72" spans="1:19">
      <c r="A72" s="10"/>
      <c r="B72" s="11"/>
      <c r="C72" s="11"/>
      <c r="D72" s="11"/>
      <c r="E72" s="11"/>
      <c r="F72" s="11"/>
      <c r="G72" s="11"/>
      <c r="H72" s="11"/>
      <c r="I72" s="11"/>
      <c r="J72" s="12"/>
    </row>
    <row r="73" spans="1:19">
      <c r="A73" s="10"/>
      <c r="B73" s="11"/>
      <c r="C73" s="11"/>
      <c r="D73" s="11"/>
      <c r="E73" s="11"/>
      <c r="F73" s="11"/>
      <c r="G73" s="11"/>
      <c r="H73" s="11"/>
      <c r="I73" s="11"/>
      <c r="J73" s="12"/>
    </row>
    <row r="74" spans="1:19">
      <c r="A74" s="10" t="s">
        <v>14</v>
      </c>
      <c r="B74" s="119">
        <f>'Integração Entorno-Comunidade'!B7</f>
        <v>0</v>
      </c>
      <c r="C74" s="119"/>
      <c r="D74" s="119"/>
      <c r="E74" s="119"/>
      <c r="F74" s="119"/>
      <c r="G74" s="119"/>
      <c r="H74" s="119"/>
      <c r="I74" s="119"/>
      <c r="J74" s="120"/>
    </row>
    <row r="75" spans="1:19">
      <c r="A75" s="10" t="s">
        <v>15</v>
      </c>
      <c r="B75" s="119">
        <f>'Integração Entorno-Comunidade'!B15</f>
        <v>0</v>
      </c>
      <c r="C75" s="119"/>
      <c r="D75" s="119"/>
      <c r="E75" s="119"/>
      <c r="F75" s="119"/>
      <c r="G75" s="119"/>
      <c r="H75" s="119"/>
      <c r="I75" s="119"/>
      <c r="J75" s="120"/>
    </row>
    <row r="76" spans="1:19" ht="15.75" thickBot="1">
      <c r="A76" s="16" t="s">
        <v>16</v>
      </c>
      <c r="B76" s="121">
        <f>'Integração Entorno-Comunidade'!B23</f>
        <v>0</v>
      </c>
      <c r="C76" s="121"/>
      <c r="D76" s="121"/>
      <c r="E76" s="121"/>
      <c r="F76" s="121"/>
      <c r="G76" s="121"/>
      <c r="H76" s="121"/>
      <c r="I76" s="121"/>
      <c r="J76" s="122"/>
    </row>
    <row r="77" spans="1:19" ht="31.5">
      <c r="A77" s="111" t="str">
        <f>Operacionalização!A1</f>
        <v>APA DO JALAPÃO</v>
      </c>
      <c r="B77" s="112"/>
      <c r="C77" s="112"/>
      <c r="D77" s="112"/>
      <c r="E77" s="112"/>
      <c r="F77" s="112"/>
      <c r="G77" s="113" t="s">
        <v>10</v>
      </c>
      <c r="H77" s="113"/>
      <c r="I77" s="113"/>
      <c r="J77" s="114"/>
    </row>
    <row r="78" spans="1:19">
      <c r="A78" s="17"/>
      <c r="B78" s="18"/>
      <c r="C78" s="18"/>
      <c r="D78" s="18"/>
      <c r="E78" s="18"/>
      <c r="F78" s="18"/>
      <c r="G78" s="18"/>
      <c r="H78" s="18"/>
      <c r="I78" s="18"/>
      <c r="J78" s="19"/>
      <c r="M78" s="21"/>
      <c r="N78" s="22"/>
      <c r="O78" s="23" t="s">
        <v>18</v>
      </c>
      <c r="P78" s="24" t="s">
        <v>13</v>
      </c>
      <c r="Q78" s="29" t="s">
        <v>17</v>
      </c>
      <c r="R78" s="22" t="s">
        <v>11</v>
      </c>
      <c r="S78" s="30" t="s">
        <v>12</v>
      </c>
    </row>
    <row r="79" spans="1:19">
      <c r="A79" s="17"/>
      <c r="B79" s="18"/>
      <c r="C79" s="18"/>
      <c r="D79" s="18"/>
      <c r="E79" s="18"/>
      <c r="F79" s="18"/>
      <c r="G79" s="18"/>
      <c r="H79" s="18"/>
      <c r="I79" s="18"/>
      <c r="J79" s="19"/>
      <c r="M79" s="107" t="str">
        <f>'Uso Público'!B3</f>
        <v>Preenchimento semanal do Gesto</v>
      </c>
      <c r="N79" s="108"/>
      <c r="O79" s="25">
        <f>(Q79*100)/R79</f>
        <v>0</v>
      </c>
      <c r="P79" s="26">
        <f>(S79*100)/R79</f>
        <v>0</v>
      </c>
      <c r="Q79" s="31">
        <f>'Uso Público'!F5</f>
        <v>0</v>
      </c>
      <c r="R79" s="25">
        <f>'Uso Público'!B5</f>
        <v>8</v>
      </c>
      <c r="S79" s="26">
        <f>'Uso Público'!J5</f>
        <v>0</v>
      </c>
    </row>
    <row r="80" spans="1:19">
      <c r="A80" s="17"/>
      <c r="B80" s="18"/>
      <c r="C80" s="18"/>
      <c r="D80" s="18"/>
      <c r="E80" s="18"/>
      <c r="F80" s="18"/>
      <c r="G80" s="18"/>
      <c r="H80" s="18"/>
      <c r="I80" s="18"/>
      <c r="J80" s="19"/>
      <c r="M80" s="107" t="str">
        <f>'Uso Público'!B11</f>
        <v>Acompanhar 1 visita dos técnicos da SEDETUR/NATURATINS para diagnóstico dos atrativos da APA</v>
      </c>
      <c r="N80" s="108"/>
      <c r="O80" s="25">
        <f>(Q80*100)/R80</f>
        <v>0</v>
      </c>
      <c r="P80" s="26">
        <f t="shared" ref="P80:P81" si="4">(S80*100)/R80</f>
        <v>0</v>
      </c>
      <c r="Q80" s="31">
        <f>'Uso Público'!F13</f>
        <v>0</v>
      </c>
      <c r="R80" s="25">
        <f>'Uso Público'!B13</f>
        <v>11</v>
      </c>
      <c r="S80" s="26">
        <f>'Uso Público'!J13</f>
        <v>0</v>
      </c>
    </row>
    <row r="81" spans="1:19">
      <c r="A81" s="17"/>
      <c r="B81" s="18"/>
      <c r="C81" s="18"/>
      <c r="D81" s="18"/>
      <c r="E81" s="18"/>
      <c r="F81" s="18"/>
      <c r="G81" s="18"/>
      <c r="H81" s="18"/>
      <c r="I81" s="18"/>
      <c r="J81" s="19"/>
      <c r="M81" s="109">
        <f>'Uso Público'!B19</f>
        <v>0</v>
      </c>
      <c r="N81" s="110"/>
      <c r="O81" s="27" t="e">
        <f>(Q81*100)/R81</f>
        <v>#DIV/0!</v>
      </c>
      <c r="P81" s="28" t="e">
        <f t="shared" si="4"/>
        <v>#DIV/0!</v>
      </c>
      <c r="Q81" s="32">
        <f>'Uso Público'!F21</f>
        <v>0</v>
      </c>
      <c r="R81" s="27">
        <f>'Uso Público'!B21</f>
        <v>0</v>
      </c>
      <c r="S81" s="28">
        <f>'Uso Público'!J21</f>
        <v>0</v>
      </c>
    </row>
    <row r="82" spans="1:19">
      <c r="A82" s="17"/>
      <c r="B82" s="18"/>
      <c r="C82" s="18"/>
      <c r="D82" s="18"/>
      <c r="E82" s="18"/>
      <c r="F82" s="18"/>
      <c r="G82" s="18"/>
      <c r="H82" s="18"/>
      <c r="I82" s="18"/>
      <c r="J82" s="19"/>
      <c r="O82" s="37" t="s">
        <v>20</v>
      </c>
      <c r="P82" s="38" t="e">
        <f>AVERAGE(P79:P81)</f>
        <v>#DIV/0!</v>
      </c>
    </row>
    <row r="83" spans="1:19">
      <c r="A83" s="17"/>
      <c r="B83" s="18"/>
      <c r="C83" s="18"/>
      <c r="D83" s="18"/>
      <c r="E83" s="18"/>
      <c r="F83" s="18"/>
      <c r="G83" s="18"/>
      <c r="H83" s="18"/>
      <c r="I83" s="18"/>
      <c r="J83" s="19"/>
    </row>
    <row r="84" spans="1:19">
      <c r="A84" s="17"/>
      <c r="B84" s="18"/>
      <c r="C84" s="18"/>
      <c r="D84" s="18"/>
      <c r="E84" s="18"/>
      <c r="F84" s="18"/>
      <c r="G84" s="18"/>
      <c r="H84" s="18"/>
      <c r="I84" s="18"/>
      <c r="J84" s="19"/>
    </row>
    <row r="85" spans="1:19">
      <c r="A85" s="17"/>
      <c r="B85" s="18"/>
      <c r="C85" s="18"/>
      <c r="D85" s="18"/>
      <c r="E85" s="18"/>
      <c r="F85" s="18"/>
      <c r="G85" s="18"/>
      <c r="H85" s="18"/>
      <c r="I85" s="18"/>
      <c r="J85" s="19"/>
    </row>
    <row r="86" spans="1:19">
      <c r="A86" s="17"/>
      <c r="B86" s="18"/>
      <c r="C86" s="18"/>
      <c r="D86" s="18"/>
      <c r="E86" s="18"/>
      <c r="F86" s="18"/>
      <c r="G86" s="18"/>
      <c r="H86" s="18"/>
      <c r="I86" s="18"/>
      <c r="J86" s="19"/>
    </row>
    <row r="87" spans="1:19">
      <c r="A87" s="17"/>
      <c r="B87" s="18"/>
      <c r="C87" s="18"/>
      <c r="D87" s="18"/>
      <c r="E87" s="18"/>
      <c r="F87" s="18"/>
      <c r="G87" s="18"/>
      <c r="H87" s="18"/>
      <c r="I87" s="18"/>
      <c r="J87" s="19"/>
    </row>
    <row r="88" spans="1:19">
      <c r="A88" s="17"/>
      <c r="B88" s="18"/>
      <c r="C88" s="18"/>
      <c r="D88" s="18"/>
      <c r="E88" s="18"/>
      <c r="F88" s="18"/>
      <c r="G88" s="18"/>
      <c r="H88" s="18"/>
      <c r="I88" s="18"/>
      <c r="J88" s="19"/>
    </row>
    <row r="89" spans="1:19">
      <c r="A89" s="17"/>
      <c r="B89" s="18"/>
      <c r="C89" s="18"/>
      <c r="D89" s="18"/>
      <c r="E89" s="18"/>
      <c r="F89" s="18"/>
      <c r="G89" s="18"/>
      <c r="H89" s="18"/>
      <c r="I89" s="18"/>
      <c r="J89" s="19"/>
    </row>
    <row r="90" spans="1:19">
      <c r="A90" s="17"/>
      <c r="B90" s="18"/>
      <c r="C90" s="18"/>
      <c r="D90" s="18"/>
      <c r="E90" s="18"/>
      <c r="F90" s="18"/>
      <c r="G90" s="18"/>
      <c r="H90" s="18"/>
      <c r="I90" s="18"/>
      <c r="J90" s="19"/>
    </row>
    <row r="91" spans="1:19">
      <c r="A91" s="17"/>
      <c r="B91" s="18"/>
      <c r="C91" s="18"/>
      <c r="D91" s="18"/>
      <c r="E91" s="18"/>
      <c r="F91" s="18"/>
      <c r="G91" s="18"/>
      <c r="H91" s="18"/>
      <c r="I91" s="18"/>
      <c r="J91" s="19"/>
    </row>
    <row r="92" spans="1:19">
      <c r="A92" s="17"/>
      <c r="B92" s="18"/>
      <c r="C92" s="18"/>
      <c r="D92" s="18"/>
      <c r="E92" s="18"/>
      <c r="F92" s="18"/>
      <c r="G92" s="18"/>
      <c r="H92" s="18"/>
      <c r="I92" s="18"/>
      <c r="J92" s="19"/>
    </row>
    <row r="93" spans="1:19">
      <c r="A93" s="17" t="s">
        <v>14</v>
      </c>
      <c r="B93" s="115">
        <f>'Uso Público'!B7</f>
        <v>0</v>
      </c>
      <c r="C93" s="115"/>
      <c r="D93" s="115"/>
      <c r="E93" s="115"/>
      <c r="F93" s="115"/>
      <c r="G93" s="115"/>
      <c r="H93" s="115"/>
      <c r="I93" s="115"/>
      <c r="J93" s="116"/>
    </row>
    <row r="94" spans="1:19">
      <c r="A94" s="17" t="s">
        <v>15</v>
      </c>
      <c r="B94" s="115">
        <f>'Uso Público'!B15</f>
        <v>0</v>
      </c>
      <c r="C94" s="115"/>
      <c r="D94" s="115"/>
      <c r="E94" s="115"/>
      <c r="F94" s="115"/>
      <c r="G94" s="115"/>
      <c r="H94" s="115"/>
      <c r="I94" s="115"/>
      <c r="J94" s="116"/>
    </row>
    <row r="95" spans="1:19" ht="15.75" thickBot="1">
      <c r="A95" s="20" t="s">
        <v>16</v>
      </c>
      <c r="B95" s="117">
        <f>'Uso Público'!B23</f>
        <v>0</v>
      </c>
      <c r="C95" s="117"/>
      <c r="D95" s="117"/>
      <c r="E95" s="117"/>
      <c r="F95" s="117"/>
      <c r="G95" s="117"/>
      <c r="H95" s="117"/>
      <c r="I95" s="117"/>
      <c r="J95" s="118"/>
      <c r="N95" s="39" t="s">
        <v>21</v>
      </c>
      <c r="O95" s="40"/>
      <c r="P95" s="41" t="e">
        <f>AVERAGE(P6,P25,P44,P63,P82)</f>
        <v>#DIV/0!</v>
      </c>
    </row>
  </sheetData>
  <mergeCells count="40">
    <mergeCell ref="B38:J38"/>
    <mergeCell ref="M4:N4"/>
    <mergeCell ref="M5:N5"/>
    <mergeCell ref="M3:N3"/>
    <mergeCell ref="A20:F20"/>
    <mergeCell ref="G20:J20"/>
    <mergeCell ref="B19:J19"/>
    <mergeCell ref="B36:J36"/>
    <mergeCell ref="B37:J37"/>
    <mergeCell ref="A1:F1"/>
    <mergeCell ref="G1:J1"/>
    <mergeCell ref="M22:N22"/>
    <mergeCell ref="M23:N23"/>
    <mergeCell ref="M24:N24"/>
    <mergeCell ref="B17:J17"/>
    <mergeCell ref="B18:J18"/>
    <mergeCell ref="A58:F58"/>
    <mergeCell ref="G58:J58"/>
    <mergeCell ref="A39:F39"/>
    <mergeCell ref="G39:J39"/>
    <mergeCell ref="B55:J55"/>
    <mergeCell ref="B56:J56"/>
    <mergeCell ref="B57:J57"/>
    <mergeCell ref="M60:N60"/>
    <mergeCell ref="M61:N61"/>
    <mergeCell ref="M62:N62"/>
    <mergeCell ref="M41:N41"/>
    <mergeCell ref="M42:N42"/>
    <mergeCell ref="M43:N43"/>
    <mergeCell ref="B93:J93"/>
    <mergeCell ref="B94:J94"/>
    <mergeCell ref="B95:J95"/>
    <mergeCell ref="B74:J74"/>
    <mergeCell ref="B75:J75"/>
    <mergeCell ref="B76:J76"/>
    <mergeCell ref="M79:N79"/>
    <mergeCell ref="M80:N80"/>
    <mergeCell ref="M81:N81"/>
    <mergeCell ref="A77:F77"/>
    <mergeCell ref="G77:J77"/>
  </mergeCell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Operacionalização</vt:lpstr>
      <vt:lpstr>Proteção e Manejo</vt:lpstr>
      <vt:lpstr>Pesquisa e Monitoramento</vt:lpstr>
      <vt:lpstr>Integração Entorno-Comunidade</vt:lpstr>
      <vt:lpstr>Uso Público</vt:lpstr>
      <vt:lpstr>Relatório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Naturatins</dc:creator>
  <cp:lastModifiedBy>Parque</cp:lastModifiedBy>
  <dcterms:created xsi:type="dcterms:W3CDTF">2015-11-18T12:34:34Z</dcterms:created>
  <dcterms:modified xsi:type="dcterms:W3CDTF">2016-02-01T12:01:26Z</dcterms:modified>
</cp:coreProperties>
</file>