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Objects="none" codeName="EstaPasta_de_trabalho" defaultThemeVersion="124226"/>
  <bookViews>
    <workbookView xWindow="360" yWindow="150" windowWidth="14355" windowHeight="2640" tabRatio="898" firstSheet="1" activeTab="1"/>
  </bookViews>
  <sheets>
    <sheet name="G1 Área queim.UC" sheetId="18" state="hidden" r:id="rId1"/>
    <sheet name="G1 Área queim.UC sem UU" sheetId="19" r:id="rId2"/>
    <sheet name="G2 Focos calor.MP" sheetId="2" r:id="rId3"/>
    <sheet name="C1 I1 Alertas verificadas" sheetId="4" r:id="rId4"/>
    <sheet name="C1 I2 Tempo de resposta" sheetId="3" r:id="rId5"/>
    <sheet name="C2 I1 Gestão UC" sheetId="17" r:id="rId6"/>
    <sheet name="C3 I1 Sist. de Monitor." sheetId="11" r:id="rId7"/>
  </sheets>
  <definedNames>
    <definedName name="_xlnm.Print_Area" localSheetId="3">'C1 I1 Alertas verificadas'!$A$1:$G$20</definedName>
    <definedName name="_xlnm.Print_Area" localSheetId="4">'C1 I2 Tempo de resposta'!$A$1:$K$25</definedName>
    <definedName name="_xlnm.Print_Area" localSheetId="5">'C2 I1 Gestão UC'!$A$1:$F$23</definedName>
    <definedName name="_xlnm.Print_Area" localSheetId="6">'C3 I1 Sist. de Monitor.'!$A$1:$C$16</definedName>
    <definedName name="_xlnm.Print_Area" localSheetId="0">'G1 Área queim.UC'!$A$1:$K$25</definedName>
    <definedName name="_xlnm.Print_Area" localSheetId="1">'G1 Área queim.UC sem UU'!$A$1:$G$25</definedName>
    <definedName name="_xlnm.Print_Area" localSheetId="2">'G2 Focos calor.MP'!$A$1:$J$24</definedName>
  </definedNames>
  <calcPr calcId="145621" concurrentCalc="0"/>
</workbook>
</file>

<file path=xl/calcChain.xml><?xml version="1.0" encoding="utf-8"?>
<calcChain xmlns="http://schemas.openxmlformats.org/spreadsheetml/2006/main">
  <c r="G22" i="18"/>
  <c r="B6" i="19"/>
  <c r="F12"/>
  <c r="F13"/>
  <c r="F14"/>
  <c r="F15"/>
  <c r="F16"/>
  <c r="F17"/>
  <c r="F18"/>
  <c r="G18"/>
  <c r="F19"/>
  <c r="G19"/>
  <c r="F20"/>
  <c r="G20"/>
  <c r="F21"/>
  <c r="G21"/>
  <c r="C22"/>
  <c r="D22"/>
  <c r="E22"/>
  <c r="F22"/>
  <c r="G22"/>
  <c r="H22" i="18"/>
  <c r="G17"/>
  <c r="G16"/>
  <c r="G15" i="4"/>
  <c r="G16"/>
  <c r="I21" i="2"/>
  <c r="H21"/>
  <c r="G21"/>
  <c r="F21"/>
  <c r="D21"/>
  <c r="C21"/>
  <c r="K21" i="3"/>
  <c r="K20"/>
  <c r="K18"/>
  <c r="J21" i="2"/>
  <c r="E21"/>
  <c r="J20"/>
  <c r="I20"/>
  <c r="I19"/>
  <c r="J19"/>
  <c r="J18"/>
  <c r="J17"/>
  <c r="I17"/>
  <c r="I18"/>
  <c r="G20" i="18"/>
  <c r="H20"/>
  <c r="H19"/>
  <c r="H18"/>
  <c r="D22"/>
  <c r="E22"/>
  <c r="F22"/>
  <c r="G18"/>
  <c r="G19"/>
  <c r="C22"/>
  <c r="J18" i="3"/>
  <c r="G15" i="18"/>
  <c r="G14"/>
  <c r="G13"/>
  <c r="G12"/>
  <c r="B6"/>
  <c r="I12" i="2"/>
  <c r="I13"/>
  <c r="I14"/>
  <c r="I15"/>
  <c r="B6"/>
  <c r="K17" i="3"/>
  <c r="K16"/>
  <c r="J17"/>
  <c r="J16"/>
  <c r="J15"/>
  <c r="J14"/>
  <c r="K15"/>
  <c r="K14"/>
  <c r="K13"/>
  <c r="K12"/>
  <c r="J13"/>
  <c r="J12"/>
  <c r="K19"/>
  <c r="J19"/>
  <c r="G12" i="4"/>
</calcChain>
</file>

<file path=xl/sharedStrings.xml><?xml version="1.0" encoding="utf-8"?>
<sst xmlns="http://schemas.openxmlformats.org/spreadsheetml/2006/main" count="269" uniqueCount="125">
  <si>
    <t>Responsavél</t>
  </si>
  <si>
    <t>Unidade</t>
  </si>
  <si>
    <t>Frequencia de coleta de dados</t>
  </si>
  <si>
    <t>Linha base</t>
  </si>
  <si>
    <t>Meta</t>
  </si>
  <si>
    <t>Interpretação do Indicador</t>
  </si>
  <si>
    <t>Metodo de coleta dos dados</t>
  </si>
  <si>
    <t>BOM JESUS</t>
  </si>
  <si>
    <t>PARNA das Nascentes do Rio Parnaiba</t>
  </si>
  <si>
    <t>ESEC Serra Geral do Tocantins</t>
  </si>
  <si>
    <t>TOTAL</t>
  </si>
  <si>
    <t>Horas</t>
  </si>
  <si>
    <t>ICMBio</t>
  </si>
  <si>
    <t>Anual</t>
  </si>
  <si>
    <t>50%  das alertas de incêndios florestais nas Unidades de Conservação são verificados</t>
  </si>
  <si>
    <t>ROI (Registro de ocorrencias de incêndios): http://siscom.ibama.gov.br/sisfogo/publico.php</t>
  </si>
  <si>
    <t>MATEIROS (TO)</t>
  </si>
  <si>
    <t>PIUM (TO)</t>
  </si>
  <si>
    <t>Anual (Dezembro)</t>
  </si>
  <si>
    <t>PONTE ALTA (TO)</t>
  </si>
  <si>
    <t>BAIXA GRANDE DO RIBEIRO (PI)</t>
  </si>
  <si>
    <t>Por incêndio (ROI) e avaliação do Indicador anual</t>
  </si>
  <si>
    <t>Área da Unidade de Conservação (Hectares)</t>
  </si>
  <si>
    <t>Tempo de resposta (horas)</t>
  </si>
  <si>
    <t>Média/municipio e ano</t>
  </si>
  <si>
    <t>15,8 horas (média de 2010)</t>
  </si>
  <si>
    <t>12 h</t>
  </si>
  <si>
    <t>Cruzamento entre os dados de focos de calor com base no satélite de referência do Inpe (http://www.inpe.br/queimadas) e dados de remanescentes florestais do Cerrado do ano de 2010 (http://siscom.ibama.gov.br/monitorabiomas/cerrado/index.htm). Obs.: para os dados de remanescentes foi recortado a área desmatada de 2010 do mapa do bioma Cerrado.</t>
  </si>
  <si>
    <t>Área das UC´s</t>
  </si>
  <si>
    <t>FORMOSO DO ARAGUAIA</t>
  </si>
  <si>
    <t>sem dados</t>
  </si>
  <si>
    <t>Redução (10 %) dos focos de calor em área de vegetação nativa nos municípios prioritários</t>
  </si>
  <si>
    <t>Cálculo do indicador</t>
  </si>
  <si>
    <t>Cálculo do Indicador</t>
  </si>
  <si>
    <t>Redução dos focos de calor em áreas de cerrado com vegetação nativa nos municípios prioritários em 10%</t>
  </si>
  <si>
    <t>Tempo para se chegar até os focos de calor é reduzido</t>
  </si>
  <si>
    <t xml:space="preserve">10 %: valor estimativo, que foi elaborada por meio de entrevistas telefónicas (qualitativos e quantitativos) com gestores dos parques e gestores do manejo do fogo nas UCs </t>
  </si>
  <si>
    <t xml:space="preserve">20 %: Devido ao recolho incompleto de dados,  causado pelo software defeituoso,  o valor é possivelmente maior do que 20% </t>
  </si>
  <si>
    <t>Tempo para se chegar até os focos de calor em áreas de cerrado com vegetação nativa nos municípios prioritários é reduzido para uma média de 12 horas</t>
  </si>
  <si>
    <t>50% das alertas de incêndios florestais nas Unidades de Conservação são verificados</t>
  </si>
  <si>
    <t>ANO</t>
  </si>
  <si>
    <t>Linha base 
(UC Fase 1)</t>
  </si>
  <si>
    <t xml:space="preserve">Linha base </t>
  </si>
  <si>
    <t xml:space="preserve"> - </t>
  </si>
  <si>
    <t>Método de coleta dos dados</t>
  </si>
  <si>
    <t>Indicador</t>
  </si>
  <si>
    <t>N/A</t>
  </si>
  <si>
    <t>Os sistemas de monitoramento não disponibilizam informações sobre área queimada e desmatamento em tempo quase real para o Cerrado</t>
  </si>
  <si>
    <t>Inpe, Ibama/CSR</t>
  </si>
  <si>
    <t>Meta (-25% até 2016)
(UC Fase 1)</t>
  </si>
  <si>
    <t>PARNA do Araguaia</t>
  </si>
  <si>
    <t>Hectares (Ha) de área queimada</t>
  </si>
  <si>
    <t>Cálculo da linha base</t>
  </si>
  <si>
    <t>INDICADOR 1</t>
  </si>
  <si>
    <t>INDICADOR 2</t>
  </si>
  <si>
    <t>Prevenção, Controle e Monitoramento de Incêndios no Cerrado (11_III_036_BRA_G_Cerrado)
Tabela de Monitoramento dos Indicadores</t>
  </si>
  <si>
    <t>Descrição</t>
  </si>
  <si>
    <t>Parecer (Descrição da situação, observações, recomendações)</t>
  </si>
  <si>
    <t>Instituição</t>
  </si>
  <si>
    <t>Ibama/Prevfogo</t>
  </si>
  <si>
    <t>PN do Araguaia</t>
  </si>
  <si>
    <t>PN das Nascentes do Rio Parnaíba</t>
  </si>
  <si>
    <t>EE Serra Geral do Tocantins</t>
  </si>
  <si>
    <t>EE Uruçuí - Una</t>
  </si>
  <si>
    <t>Número de focos de calor</t>
  </si>
  <si>
    <t>Prevenção, Controle e Monitoramento de Incêndios no Cerrado (11_III_036_BRA_G_Cerrado)
Tabela de monitoramento dos indicadores</t>
  </si>
  <si>
    <t>DADO</t>
  </si>
  <si>
    <t>sem dados*</t>
  </si>
  <si>
    <r>
      <rPr>
        <b/>
        <sz val="16"/>
        <color theme="1"/>
        <rFont val="Calibri"/>
        <family val="2"/>
        <scheme val="minor"/>
      </rPr>
      <t>Objetivo Componente 3</t>
    </r>
    <r>
      <rPr>
        <b/>
        <sz val="22"/>
        <color theme="1"/>
        <rFont val="Calibri"/>
        <family val="2"/>
        <scheme val="minor"/>
      </rPr>
      <t xml:space="preserve">
</t>
    </r>
    <r>
      <rPr>
        <sz val="14"/>
        <color theme="1"/>
        <rFont val="Calibri"/>
        <family val="2"/>
        <scheme val="minor"/>
      </rPr>
      <t>Os instrumentos de monitoramento de queimadas e desmatamentos no Cerrado disponibilizam informações relevantes para a tomada de decisão sobre a proteção do clima e da biodiversidade</t>
    </r>
  </si>
  <si>
    <t>Os sistemas de monitoramento de queimadas e desmatamentos no Cerrado disponibilizam informações relevantes para a tomada de decisão sobre a proteção do clima e da biodiversidade</t>
  </si>
  <si>
    <r>
      <rPr>
        <b/>
        <sz val="16"/>
        <color theme="1"/>
        <rFont val="Calibri"/>
        <family val="2"/>
        <scheme val="minor"/>
      </rPr>
      <t>Objetivo Componente 2</t>
    </r>
    <r>
      <rPr>
        <b/>
        <sz val="22"/>
        <color theme="1"/>
        <rFont val="Calibri"/>
        <family val="2"/>
        <scheme val="minor"/>
      </rPr>
      <t xml:space="preserve">
</t>
    </r>
    <r>
      <rPr>
        <sz val="14"/>
        <color theme="1"/>
        <rFont val="Calibri"/>
        <family val="2"/>
        <scheme val="minor"/>
      </rPr>
      <t>O aprimoramento da gestão das unidades de conservação prioritárias do Corredor Ecológico do Jalapão assegura a efetividade e fortalece as medidas de prevenção e controle de queimadas irregulares e incêndios florestais</t>
    </r>
  </si>
  <si>
    <t>As unidades de conservação prioritárias EE Serra Geral do Tocantins e PN Nascentes do Rio Parnaíba alcançam pontuação de 60% do índice de efetividade de gestão pelo método RAPPAM</t>
  </si>
  <si>
    <t>EE Serra Geral do Tocantins: 42,2% em 2010
PN Nascentes do Rio Parnaíba: 38,7% em 2010</t>
  </si>
  <si>
    <t>Levantamento através do método RAPPAM (Rapid Assessment and Priorization of Protected Area Management), que avalia o aprimoramento da gestão e a redução de pressões e ameaças nas unidades de conservação</t>
  </si>
  <si>
    <t>Sistemas de monitoramento do Inpe e do Ibama</t>
  </si>
  <si>
    <t>Nº de ROI preenchidos</t>
  </si>
  <si>
    <t>Redução das áreas queimadas nas unidades de conservação federais do Projeto em 20%</t>
  </si>
  <si>
    <t>Bom Jesus</t>
  </si>
  <si>
    <t>Mateiros</t>
  </si>
  <si>
    <t>Ponte Alta</t>
  </si>
  <si>
    <t>Formoso do Araguaia</t>
  </si>
  <si>
    <t>Pium</t>
  </si>
  <si>
    <t>Baixa Grande do Ribeiro</t>
  </si>
  <si>
    <r>
      <rPr>
        <b/>
        <sz val="16"/>
        <color theme="1"/>
        <rFont val="Calibri"/>
        <family val="2"/>
        <scheme val="minor"/>
      </rPr>
      <t>Objetivo Componente 1</t>
    </r>
    <r>
      <rPr>
        <b/>
        <sz val="22"/>
        <color theme="1"/>
        <rFont val="Calibri"/>
        <family val="2"/>
        <scheme val="minor"/>
      </rPr>
      <t xml:space="preserve">
</t>
    </r>
    <r>
      <rPr>
        <sz val="14"/>
        <color theme="1"/>
        <rFont val="Calibri"/>
        <family val="2"/>
        <scheme val="minor"/>
      </rPr>
      <t>A área de abrangência do Corredor Ecológico da Região da Jalapão conta com mecanismos efetivos de prevenção e controle de queimadas irregulares e incêndios florestais</t>
    </r>
  </si>
  <si>
    <t>ICMBio (Gestores das UC federais da primeira fase do Projeto)</t>
  </si>
  <si>
    <t>Ponto de Situação</t>
  </si>
  <si>
    <t>Os sistemas de monitoramento aprimorados ou recém-desenvolvidos fornecem informações periódicas sobre áreas queimadas e alertas de desmatamento no Cerrado</t>
  </si>
  <si>
    <t xml:space="preserve">Metodologia de detecção de área queimada implementada na área do PEJ. 
Foi contratado um consultor para o desenvolvimento do DETER para o Cerrado. 
Foi realizada a visita da primeira área de estudo de campo/validação de campo. 
Até fevereiro estará concluída a validação das áreas de campo. 
Inicou-se os estudos para desenvolvimento da metodologia. </t>
  </si>
  <si>
    <t>% variação da linha base
(Meta =-20%)</t>
  </si>
  <si>
    <t>Porcetangem (%) das ocorrências verificadas</t>
  </si>
  <si>
    <r>
      <rPr>
        <b/>
        <sz val="16"/>
        <color theme="1"/>
        <rFont val="Calibri"/>
        <family val="2"/>
        <scheme val="minor"/>
      </rPr>
      <t>Objetivo Geral</t>
    </r>
    <r>
      <rPr>
        <sz val="14"/>
        <color theme="1"/>
        <rFont val="Calibri"/>
        <family val="2"/>
        <scheme val="minor"/>
      </rPr>
      <t xml:space="preserve">
O aprimoramento da prevenção e do controle de queimadas irregulares e incêndios florestais na Região do Jalapão contribui à manutenção das funções do Cerrado como sumidouro de carbono de relevância global e como repositório da Biodiversidade</t>
    </r>
  </si>
  <si>
    <r>
      <t xml:space="preserve">Meta </t>
    </r>
    <r>
      <rPr>
        <sz val="16"/>
        <color theme="1"/>
        <rFont val="Calibri"/>
        <family val="2"/>
        <scheme val="minor"/>
      </rPr>
      <t>(-10% da linha base)</t>
    </r>
  </si>
  <si>
    <r>
      <t xml:space="preserve">Linha base </t>
    </r>
    <r>
      <rPr>
        <sz val="16"/>
        <color theme="1"/>
        <rFont val="Calibri"/>
        <family val="2"/>
        <scheme val="minor"/>
      </rPr>
      <t>(Média dos anos 2009-2011)</t>
    </r>
  </si>
  <si>
    <t>% variação da linha base (Meta = -10%)</t>
  </si>
  <si>
    <t xml:space="preserve">As áreas atingidas por queimadas são calculadas pelo ICMBio com base em imagens (resolução 250m) dos satélites Aqua e Terra equipados com sensores MODIS. É realizada uma interpretação visual com base nos dados disponibilizados diariamente pela NASA. </t>
  </si>
  <si>
    <t>A verificação de eventos de incêndio identificados através de foco de calor detectado em imagem de satélite é feita in loco, verificando se realmente há um incêndio. Com base nos dados de focos de calor do INPE, o departamento do ICMBio responsável por informações ambientais e monitoramento forma clusters com os focos de calor presentes em um raio de 2 km. Estes clusters são transmitidos como alertas de incêndio para a COEM, que por sua vez entra em contato com as unidades de conservação para obter dados de campo. Desde abril de 2013 este processo é apoiado pelo software Sispro/Risk Manager.</t>
  </si>
  <si>
    <t>ESEC Uruçuí - Una</t>
  </si>
  <si>
    <t>Necessidade de alterar o indicador. Já foram avaliados alguns indicadores do SIGE/ICMBio. 
Resgatar a avaliação já realizada e definir grupo de indicadores específicos para as duas unidades.</t>
  </si>
  <si>
    <r>
      <rPr>
        <b/>
        <sz val="16"/>
        <color indexed="8"/>
        <rFont val="Calibri"/>
        <family val="2"/>
      </rPr>
      <t>Objetivo Geral</t>
    </r>
    <r>
      <rPr>
        <b/>
        <sz val="22"/>
        <color indexed="8"/>
        <rFont val="Calibri"/>
        <family val="2"/>
      </rPr>
      <t xml:space="preserve">
</t>
    </r>
    <r>
      <rPr>
        <sz val="14"/>
        <color indexed="8"/>
        <rFont val="Calibri"/>
        <family val="2"/>
      </rPr>
      <t xml:space="preserve">O aprimoramento da prevenção e do controle de queimadas irregulares e incêndios florestais na Região do Jalapão contribui à manutenção das funções do Cerrado como sumidouro de carbono de relevância global e como repositório da biodiversidade. </t>
    </r>
  </si>
  <si>
    <r>
      <t>Redução de áreas queimadas nas 4 Unidades de Conservação federais da primeira fase em 20 %.*
UC federais Fase 1: PN Nascentes do Parnaíba, EE Serra Geral do Tocantins, PN do Araguaia, EE Uruçui-Una.</t>
    </r>
    <r>
      <rPr>
        <b/>
        <sz val="12"/>
        <color indexed="8"/>
        <rFont val="Calibri"/>
        <family val="2"/>
      </rPr>
      <t xml:space="preserve">
*Considerando a variação da área queimada devido a fatores externos, será medido a média até o final da Fase 1</t>
    </r>
  </si>
  <si>
    <r>
      <t xml:space="preserve">Linha base </t>
    </r>
    <r>
      <rPr>
        <sz val="14"/>
        <color indexed="8"/>
        <rFont val="Calibri"/>
        <family val="2"/>
      </rPr>
      <t>(média do total dos anos 2009-2011)</t>
    </r>
  </si>
  <si>
    <r>
      <t xml:space="preserve">Meta </t>
    </r>
    <r>
      <rPr>
        <sz val="14"/>
        <color indexed="8"/>
        <rFont val="Calibri"/>
        <family val="2"/>
      </rPr>
      <t>(-20% até o final da Fase 1)</t>
    </r>
  </si>
  <si>
    <t>Índice RAPPAM na EE Serra Geral do Tocantins (2010): 42,2%
Índice RAPPAM na PN Nascentes do Rio Parnaíba (2010): 38,7%</t>
  </si>
  <si>
    <t xml:space="preserve">O RAPPAM tem ciclo de 5 anos e deve ser aplicado no final do ano de 2015. </t>
  </si>
  <si>
    <r>
      <rPr>
        <b/>
        <sz val="18"/>
        <color theme="1"/>
        <rFont val="Calibri"/>
        <family val="2"/>
        <scheme val="minor"/>
      </rPr>
      <t>Objetivo Componente 1</t>
    </r>
    <r>
      <rPr>
        <b/>
        <sz val="22"/>
        <color theme="1"/>
        <rFont val="Calibri"/>
        <family val="2"/>
        <scheme val="minor"/>
      </rPr>
      <t xml:space="preserve">
</t>
    </r>
    <r>
      <rPr>
        <sz val="14"/>
        <color theme="1"/>
        <rFont val="Calibri"/>
        <family val="2"/>
        <scheme val="minor"/>
      </rPr>
      <t>A área de abrangência do Corredor Ecológico da Região do Jalapão conta com mecanismos efetivos de prevenção e controle de queimadas irregulares e incêndios florestais</t>
    </r>
  </si>
  <si>
    <t>cada 5 anos</t>
  </si>
  <si>
    <t>PN Araguaia</t>
  </si>
  <si>
    <t>PN Nascentes do Rio Parnaíba</t>
  </si>
  <si>
    <t>UC</t>
  </si>
  <si>
    <t>a</t>
  </si>
  <si>
    <t>b</t>
  </si>
  <si>
    <t>c</t>
  </si>
  <si>
    <t xml:space="preserve">O parceiro INPE realizou grandes avanços para a detecção de área queimada em quase tempo real. A metodologia foi validada em Unidades de Conservação selecionadas do Cerrado. </t>
  </si>
  <si>
    <t>O INPE passou a gerar regularmente produto mensal de área queimada com resolução espacial de 01 km a partir das imagens MODIS dos satélites Aqua e Terra; foram também processados dados anteriores, a partir de 2005, e os resultados estão disponíveis em http://sirc.dgi.inpe.br/area_queimada_1km. Para os produtos de média resolução (30 m), a metodologia foi expandida para todo o Cerrado, e estão sendo gerados os produtos iniciais, bem como coduzidos testes de validação.</t>
  </si>
  <si>
    <r>
      <t xml:space="preserve">Indicador </t>
    </r>
    <r>
      <rPr>
        <sz val="14"/>
        <color theme="1"/>
        <rFont val="Calibri"/>
        <family val="2"/>
        <scheme val="minor"/>
      </rPr>
      <t>(média dos anos 2012-2015)</t>
    </r>
  </si>
  <si>
    <t>* O Ibama/Prevfogo não contratou brigadas nos municípios de Mateiros, Ponte Alta Formoso do Araguaia e Pium no ano de 2015. Não há registros de ROIs no Sisfogo inseridos por brigadas municipais ou estaduais.</t>
  </si>
  <si>
    <t xml:space="preserve">sem dados </t>
  </si>
  <si>
    <t>Para 2015 apenas é possível fazer uma análise do tempo de resposta nos dois municípios do Piauí nos quais o Ibama/Prevfogo contratou brigada. A média de 6,3 horas para o atendimento das ocorrências mais uma vez ficou dentro da meta estabelecida de 12 horas.</t>
  </si>
  <si>
    <t>Focos em remanescentes (satélite de referência, 01/01 a 31/12/2015). Concluímos que para um ano isoladamente a meta de redução de 10% no número de focos de calor não foi alcançada comparada à linha base (média dos anos de 2009-2011). Importante ressaltarmos que o ano de 2015 sofreu influência do El Niño, sendo um ano crítico para os incêndios florestais. Cabe destacar também que não houve contratação de brigadas federais pelo Ibama/Prevfogo nos municípios do Tocantins.</t>
  </si>
  <si>
    <t>*Ainda não tem dados</t>
  </si>
  <si>
    <t>*O Rappam é um método mundial e tem ciclo de 05 anos, foi aplicado no final do ano de 2015 para as unidades da Amazônia. As unidades do Cerrado deveão dar respostas até fevereiro de 2016 e a consolidação deve sair somente em meados de 2016.   A linha de base é referente a 2010.  Para os módulos temáticos: (a) Planejamento da gestão, (b)  Tomada de decisão, e (c) Pesquisa, avaliação e monitoramento, temos os indicadores constantes abaixo</t>
  </si>
  <si>
    <r>
      <t>Redução de áreas queimadas nas 3 Unidades de Conservação federais da primeira fase em 20 %.*
UC federais Fase 1: PN Nascentes do Parnaíba, EE Serra Geral do Tocantins, PN do Araguaia</t>
    </r>
    <r>
      <rPr>
        <b/>
        <sz val="12"/>
        <color indexed="8"/>
        <rFont val="Calibri"/>
        <family val="2"/>
      </rPr>
      <t xml:space="preserve">
*Considerando a variação da área queimada devido a fatores externos, será medido a média até o final da Fase 1</t>
    </r>
  </si>
  <si>
    <t xml:space="preserve">O valor média dos anos 2012-2014 é 631.573 ha, portanto a meta (398.567 ha) não foi alcançada. 
O valor anual para 2014 de 686.547 ha ainda é acima do valor alvo mas abaixoe  da linha base (498.220 ha).  
Os anos de 2012 e 2014 se destacaram por condições desfavoráveis de precipitação e temperatura. Estas condições gerais contribuíram para o aumento na área atingida por incêndios, que teve aumento exponencial com um único incidente ocorrido no mês de setembro na Estação Ecológica Serra Geral do Tocantins. Ao que parece, anos de maior e menor área se intercalam devido ao biênio necessário para recuperação da biomassa combustível. Ainda assim, 2014 foi menor que 2012, indicando algum resultado positivo dois anos após a intensificação das ações do projeto. 
Além disso, o atraso nas aquisições de equipamentos  (veículos, radiocomunicação) ainda  impacta negativamente a capacidade operacionalde prevenção e combate. Uma das razões para a redução das áreas queimadas, principalmente nas  UC Serra Geral do Tocantins e Parque Nacional do Araguaia estar abaixo das expectativas.  2015 foi o  ano com as condições climáticas mais favoráveis à ocorrência de incêndios de que se tem registro, isso provocou aumento da área atingida por incêndios. Além disso, a metodologia não distingue cicatriz de incêndio e cicatriz de queima prescrita. Por isso o indicador deve ser melhorado. </t>
  </si>
  <si>
    <t xml:space="preserve">A porcentagem dos incêndios verificados no ano de 2014 ficou em 32,0%. Com isto se alcançou uma acentuada melhora em comparação à linha de base de 10% e em comparação ao ano de 2013 (20%). Porém, o resultado não alcançou o valor alvo de 50%.  Em 2015 não conseguimos monitorar o indicador, pois o registro de informações é feito através do programa Sispro, que se tornou inoperante nas unidades de conservação em 2015. Isso levou  a uma falta de dados precisos a respeito dos alertas verificados; o que não significa que as atividades reais em campo tenham sido inexistentes. Em Serra Geral do Tocantins, por exemplo, estimamos que  ao menos 80% das ocorrências de incêndios receberam atenção das equipes de combate. </t>
  </si>
  <si>
    <t>-</t>
  </si>
</sst>
</file>

<file path=xl/styles.xml><?xml version="1.0" encoding="utf-8"?>
<styleSheet xmlns="http://schemas.openxmlformats.org/spreadsheetml/2006/main">
  <numFmts count="3">
    <numFmt numFmtId="164" formatCode="0.0"/>
    <numFmt numFmtId="165" formatCode="0.0%"/>
    <numFmt numFmtId="166" formatCode="#,##0.0"/>
  </numFmts>
  <fonts count="24">
    <font>
      <sz val="11"/>
      <color theme="1"/>
      <name val="Calibri"/>
      <family val="2"/>
      <scheme val="minor"/>
    </font>
    <font>
      <b/>
      <sz val="11"/>
      <color theme="1"/>
      <name val="Calibri"/>
      <family val="2"/>
      <scheme val="minor"/>
    </font>
    <font>
      <b/>
      <sz val="22"/>
      <color theme="1"/>
      <name val="Calibri"/>
      <family val="2"/>
      <scheme val="minor"/>
    </font>
    <font>
      <sz val="16"/>
      <color theme="1"/>
      <name val="Calibri"/>
      <family val="2"/>
      <scheme val="minor"/>
    </font>
    <font>
      <b/>
      <sz val="14"/>
      <color theme="1"/>
      <name val="Calibri"/>
      <family val="2"/>
      <scheme val="minor"/>
    </font>
    <font>
      <sz val="14"/>
      <color theme="1"/>
      <name val="Calibri"/>
      <family val="2"/>
      <scheme val="minor"/>
    </font>
    <font>
      <sz val="22"/>
      <color theme="1"/>
      <name val="Calibri"/>
      <family val="2"/>
      <scheme val="minor"/>
    </font>
    <font>
      <b/>
      <sz val="26"/>
      <color theme="1"/>
      <name val="Calibri"/>
      <family val="2"/>
      <scheme val="minor"/>
    </font>
    <font>
      <u/>
      <sz val="11"/>
      <color theme="10"/>
      <name val="Calibri"/>
      <family val="2"/>
      <scheme val="minor"/>
    </font>
    <font>
      <sz val="18"/>
      <color theme="1"/>
      <name val="Calibri"/>
      <family val="2"/>
      <scheme val="minor"/>
    </font>
    <font>
      <b/>
      <sz val="18"/>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sz val="12"/>
      <name val="Calibri"/>
      <family val="2"/>
      <scheme val="minor"/>
    </font>
    <font>
      <b/>
      <sz val="16"/>
      <color indexed="8"/>
      <name val="Calibri"/>
      <family val="2"/>
    </font>
    <font>
      <b/>
      <sz val="22"/>
      <color indexed="8"/>
      <name val="Calibri"/>
      <family val="2"/>
    </font>
    <font>
      <sz val="14"/>
      <color indexed="8"/>
      <name val="Calibri"/>
      <family val="2"/>
    </font>
    <font>
      <b/>
      <sz val="12"/>
      <color indexed="8"/>
      <name val="Calibri"/>
      <family val="2"/>
    </font>
    <font>
      <sz val="11"/>
      <color rgb="FF000000"/>
      <name val="Calibri"/>
      <family val="2"/>
      <charset val="1"/>
    </font>
    <font>
      <u/>
      <sz val="11"/>
      <color rgb="FF0000FF"/>
      <name val="Calibri"/>
      <family val="2"/>
      <charset val="1"/>
    </font>
    <font>
      <sz val="11"/>
      <color theme="1"/>
      <name val="Calibri"/>
      <family val="2"/>
      <scheme val="minor"/>
    </font>
    <font>
      <sz val="12"/>
      <color rgb="FF000000"/>
      <name val="Calibri"/>
      <family val="2"/>
      <charset val="1"/>
    </font>
    <font>
      <sz val="12"/>
      <color theme="1"/>
      <name val="Arial"/>
      <family val="2"/>
    </font>
  </fonts>
  <fills count="12">
    <fill>
      <patternFill patternType="none"/>
    </fill>
    <fill>
      <patternFill patternType="gray125"/>
    </fill>
    <fill>
      <patternFill patternType="solid">
        <fgColor theme="7"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00"/>
        <bgColor indexed="64"/>
      </patternFill>
    </fill>
  </fills>
  <borders count="6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s>
  <cellStyleXfs count="6">
    <xf numFmtId="0" fontId="0" fillId="0" borderId="0"/>
    <xf numFmtId="0" fontId="8" fillId="0" borderId="0" applyNumberFormat="0" applyFill="0" applyBorder="0" applyAlignment="0" applyProtection="0"/>
    <xf numFmtId="0" fontId="19" fillId="0" borderId="0"/>
    <xf numFmtId="0" fontId="20" fillId="0" borderId="0" applyBorder="0" applyProtection="0"/>
    <xf numFmtId="9" fontId="21" fillId="0" borderId="0" applyFont="0" applyFill="0" applyBorder="0" applyAlignment="0" applyProtection="0"/>
    <xf numFmtId="9" fontId="19" fillId="0" borderId="0" applyBorder="0" applyProtection="0"/>
  </cellStyleXfs>
  <cellXfs count="419">
    <xf numFmtId="0" fontId="0" fillId="0" borderId="0" xfId="0"/>
    <xf numFmtId="0" fontId="0" fillId="0" borderId="0" xfId="0" applyFill="1" applyBorder="1" applyAlignment="1">
      <alignment vertical="center" wrapText="1"/>
    </xf>
    <xf numFmtId="0" fontId="0" fillId="0" borderId="0" xfId="0" applyFill="1" applyBorder="1" applyAlignment="1"/>
    <xf numFmtId="0" fontId="0" fillId="0" borderId="0" xfId="0" applyFill="1" applyBorder="1" applyAlignment="1">
      <alignment vertical="center"/>
    </xf>
    <xf numFmtId="9" fontId="0" fillId="0" borderId="0" xfId="0" applyNumberFormat="1" applyFill="1" applyBorder="1"/>
    <xf numFmtId="0" fontId="0" fillId="0" borderId="0" xfId="0" applyFill="1" applyBorder="1"/>
    <xf numFmtId="0" fontId="0" fillId="0" borderId="0" xfId="0"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xf>
    <xf numFmtId="4" fontId="5" fillId="0" borderId="0" xfId="0" applyNumberFormat="1" applyFont="1" applyFill="1" applyBorder="1" applyAlignment="1">
      <alignment horizontal="center" vertical="center"/>
    </xf>
    <xf numFmtId="0" fontId="0" fillId="0" borderId="0" xfId="0" applyBorder="1"/>
    <xf numFmtId="0" fontId="0" fillId="0" borderId="0" xfId="0" applyFont="1" applyFill="1"/>
    <xf numFmtId="0" fontId="0" fillId="0" borderId="0" xfId="0" applyFont="1" applyFill="1" applyBorder="1"/>
    <xf numFmtId="0" fontId="0" fillId="0" borderId="0" xfId="0" applyAlignment="1">
      <alignment horizontal="left" wrapText="1"/>
    </xf>
    <xf numFmtId="0" fontId="2" fillId="0" borderId="0" xfId="0" applyFont="1" applyFill="1" applyBorder="1" applyAlignment="1">
      <alignment vertical="center"/>
    </xf>
    <xf numFmtId="0" fontId="7" fillId="0" borderId="0" xfId="0" applyFont="1" applyFill="1" applyBorder="1" applyAlignment="1">
      <alignment vertical="center" wrapText="1"/>
    </xf>
    <xf numFmtId="0" fontId="0" fillId="0" borderId="0" xfId="0" applyNumberFormat="1" applyAlignment="1">
      <alignment horizontal="center" vertical="center"/>
    </xf>
    <xf numFmtId="0" fontId="0"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xf numFmtId="0" fontId="1" fillId="0" borderId="17" xfId="0" applyFont="1" applyFill="1" applyBorder="1" applyAlignment="1">
      <alignment horizontal="center" vertical="center" wrapText="1"/>
    </xf>
    <xf numFmtId="0" fontId="0" fillId="0" borderId="0" xfId="0" applyBorder="1" applyAlignment="1">
      <alignment horizontal="center" vertical="center" wrapText="1"/>
    </xf>
    <xf numFmtId="164" fontId="0" fillId="0" borderId="0" xfId="0" applyNumberFormat="1"/>
    <xf numFmtId="3" fontId="1" fillId="6" borderId="17" xfId="0" applyNumberFormat="1" applyFont="1" applyFill="1" applyBorder="1" applyAlignment="1">
      <alignment horizontal="center" vertical="center" wrapText="1"/>
    </xf>
    <xf numFmtId="0" fontId="2" fillId="0" borderId="0" xfId="0" applyFont="1" applyFill="1" applyAlignment="1"/>
    <xf numFmtId="0" fontId="12" fillId="2" borderId="8" xfId="0" applyFont="1" applyFill="1" applyBorder="1" applyAlignment="1">
      <alignment horizontal="center" vertical="center"/>
    </xf>
    <xf numFmtId="0" fontId="12" fillId="2" borderId="7" xfId="0" applyFont="1" applyFill="1" applyBorder="1" applyAlignment="1">
      <alignment horizontal="center" vertical="center"/>
    </xf>
    <xf numFmtId="9" fontId="1" fillId="6" borderId="17" xfId="0" applyNumberFormat="1" applyFont="1" applyFill="1" applyBorder="1" applyAlignment="1">
      <alignment horizontal="center" vertical="center"/>
    </xf>
    <xf numFmtId="0" fontId="13" fillId="7" borderId="8" xfId="0" applyFont="1" applyFill="1" applyBorder="1" applyAlignment="1">
      <alignment horizontal="center" vertical="center"/>
    </xf>
    <xf numFmtId="0" fontId="1" fillId="0" borderId="44" xfId="0" applyFont="1" applyFill="1" applyBorder="1" applyAlignment="1">
      <alignment horizontal="center" vertical="center" wrapText="1"/>
    </xf>
    <xf numFmtId="165" fontId="1" fillId="6" borderId="44" xfId="0" applyNumberFormat="1" applyFont="1" applyFill="1" applyBorder="1" applyAlignment="1">
      <alignment horizontal="center" vertical="center"/>
    </xf>
    <xf numFmtId="165" fontId="1" fillId="6" borderId="45" xfId="0" applyNumberFormat="1" applyFont="1" applyFill="1" applyBorder="1" applyAlignment="1">
      <alignment horizontal="center" vertical="center"/>
    </xf>
    <xf numFmtId="3" fontId="1" fillId="3" borderId="32" xfId="0" applyNumberFormat="1" applyFont="1" applyFill="1" applyBorder="1" applyAlignment="1">
      <alignment horizontal="center" vertical="center"/>
    </xf>
    <xf numFmtId="3" fontId="1" fillId="3" borderId="32" xfId="0" applyNumberFormat="1" applyFont="1" applyFill="1" applyBorder="1" applyAlignment="1">
      <alignment horizontal="center" vertical="center" wrapText="1"/>
    </xf>
    <xf numFmtId="3" fontId="1" fillId="3" borderId="37" xfId="0" applyNumberFormat="1" applyFont="1" applyFill="1" applyBorder="1" applyAlignment="1">
      <alignment horizontal="center" vertical="center"/>
    </xf>
    <xf numFmtId="3" fontId="1" fillId="6" borderId="44" xfId="0" applyNumberFormat="1" applyFont="1" applyFill="1" applyBorder="1" applyAlignment="1">
      <alignment horizontal="center" vertical="center" wrapText="1"/>
    </xf>
    <xf numFmtId="3" fontId="1" fillId="6" borderId="53" xfId="0" applyNumberFormat="1" applyFont="1" applyFill="1" applyBorder="1" applyAlignment="1">
      <alignment horizontal="center" vertical="center" wrapText="1"/>
    </xf>
    <xf numFmtId="0" fontId="12" fillId="7" borderId="8" xfId="0" applyFont="1" applyFill="1" applyBorder="1" applyAlignment="1">
      <alignment vertical="center" wrapText="1"/>
    </xf>
    <xf numFmtId="4" fontId="1" fillId="6" borderId="43" xfId="0" applyNumberFormat="1" applyFont="1" applyFill="1" applyBorder="1" applyAlignment="1">
      <alignment horizontal="center" vertical="center" wrapText="1"/>
    </xf>
    <xf numFmtId="4" fontId="1" fillId="6" borderId="44" xfId="0" applyNumberFormat="1" applyFont="1" applyFill="1" applyBorder="1" applyAlignment="1">
      <alignment horizontal="center" vertical="center" wrapText="1"/>
    </xf>
    <xf numFmtId="10" fontId="1" fillId="6" borderId="44" xfId="0" applyNumberFormat="1" applyFont="1" applyFill="1" applyBorder="1" applyAlignment="1">
      <alignment horizontal="center" vertical="center" wrapText="1"/>
    </xf>
    <xf numFmtId="0" fontId="1" fillId="0" borderId="45" xfId="0" applyFont="1" applyFill="1" applyBorder="1" applyAlignment="1">
      <alignment horizontal="center" vertical="center" wrapText="1"/>
    </xf>
    <xf numFmtId="4" fontId="1" fillId="6" borderId="53" xfId="0" applyNumberFormat="1" applyFont="1" applyFill="1" applyBorder="1" applyAlignment="1">
      <alignment horizontal="center" vertical="center" wrapText="1"/>
    </xf>
    <xf numFmtId="10" fontId="1" fillId="6" borderId="53" xfId="0" applyNumberFormat="1" applyFont="1" applyFill="1" applyBorder="1" applyAlignment="1">
      <alignment horizontal="center" vertical="center" wrapText="1"/>
    </xf>
    <xf numFmtId="4" fontId="1" fillId="6" borderId="17" xfId="0" applyNumberFormat="1" applyFont="1" applyFill="1" applyBorder="1" applyAlignment="1">
      <alignment horizontal="center" vertical="center" wrapText="1"/>
    </xf>
    <xf numFmtId="10" fontId="1" fillId="6" borderId="17" xfId="0" applyNumberFormat="1" applyFont="1" applyFill="1" applyBorder="1" applyAlignment="1">
      <alignment horizontal="center" vertical="center" wrapText="1"/>
    </xf>
    <xf numFmtId="3" fontId="1" fillId="3" borderId="17" xfId="0" applyNumberFormat="1" applyFont="1" applyFill="1" applyBorder="1" applyAlignment="1">
      <alignment horizontal="center" vertical="center" wrapText="1"/>
    </xf>
    <xf numFmtId="10" fontId="1" fillId="3" borderId="17" xfId="0" applyNumberFormat="1" applyFont="1" applyFill="1" applyBorder="1" applyAlignment="1">
      <alignment horizontal="center" vertical="center" wrapText="1"/>
    </xf>
    <xf numFmtId="0" fontId="13" fillId="7" borderId="32" xfId="0" applyFont="1" applyFill="1" applyBorder="1" applyAlignment="1">
      <alignment horizontal="center" vertical="center" wrapText="1"/>
    </xf>
    <xf numFmtId="0" fontId="6" fillId="7" borderId="8" xfId="0" applyFont="1" applyFill="1" applyBorder="1" applyAlignment="1">
      <alignment vertical="center" wrapText="1"/>
    </xf>
    <xf numFmtId="0" fontId="13" fillId="7" borderId="5" xfId="0" applyFont="1" applyFill="1" applyBorder="1" applyAlignment="1">
      <alignment horizontal="center" vertical="center" wrapText="1"/>
    </xf>
    <xf numFmtId="0" fontId="13" fillId="7" borderId="31" xfId="0" applyFont="1" applyFill="1" applyBorder="1" applyAlignment="1">
      <alignment horizontal="center" vertical="center" wrapText="1"/>
    </xf>
    <xf numFmtId="0" fontId="13" fillId="0" borderId="17" xfId="0" applyFont="1" applyFill="1" applyBorder="1" applyAlignment="1">
      <alignment horizontal="left" vertical="center" wrapText="1"/>
    </xf>
    <xf numFmtId="0" fontId="13" fillId="0" borderId="44" xfId="0" applyFont="1" applyFill="1" applyBorder="1" applyAlignment="1">
      <alignment horizontal="left" vertical="center" wrapText="1"/>
    </xf>
    <xf numFmtId="0" fontId="13" fillId="0" borderId="44" xfId="0" applyFont="1" applyBorder="1" applyAlignment="1">
      <alignment vertical="center" wrapText="1"/>
    </xf>
    <xf numFmtId="0" fontId="13" fillId="0" borderId="44" xfId="0" applyFont="1" applyBorder="1" applyAlignment="1">
      <alignment vertical="center"/>
    </xf>
    <xf numFmtId="0" fontId="13" fillId="0" borderId="45" xfId="0" applyFont="1" applyBorder="1" applyAlignment="1">
      <alignment vertical="center" wrapText="1"/>
    </xf>
    <xf numFmtId="0" fontId="10" fillId="0" borderId="0" xfId="0" applyFont="1" applyFill="1" applyAlignment="1"/>
    <xf numFmtId="0" fontId="9" fillId="0" borderId="0" xfId="0" applyFont="1"/>
    <xf numFmtId="0" fontId="1" fillId="3" borderId="1" xfId="0" applyFont="1" applyFill="1" applyBorder="1" applyAlignment="1">
      <alignment vertical="center" wrapText="1"/>
    </xf>
    <xf numFmtId="1" fontId="10" fillId="7" borderId="1" xfId="0" applyNumberFormat="1" applyFont="1" applyFill="1" applyBorder="1" applyAlignment="1">
      <alignment vertical="center" wrapText="1"/>
    </xf>
    <xf numFmtId="0" fontId="1" fillId="3" borderId="1" xfId="0" applyFont="1" applyFill="1" applyBorder="1" applyAlignment="1">
      <alignment horizontal="center" vertical="center" wrapText="1"/>
    </xf>
    <xf numFmtId="9" fontId="1" fillId="3" borderId="45" xfId="0" applyNumberFormat="1" applyFont="1" applyFill="1" applyBorder="1" applyAlignment="1">
      <alignment horizontal="center" vertical="center"/>
    </xf>
    <xf numFmtId="0" fontId="10" fillId="3" borderId="7" xfId="0" applyFont="1" applyFill="1" applyBorder="1" applyAlignment="1">
      <alignment vertical="center" wrapText="1"/>
    </xf>
    <xf numFmtId="0" fontId="13" fillId="0" borderId="44" xfId="0" applyFont="1" applyFill="1" applyBorder="1" applyAlignment="1">
      <alignment horizontal="center" vertical="center" wrapText="1"/>
    </xf>
    <xf numFmtId="0" fontId="13" fillId="0" borderId="45" xfId="0" applyFont="1" applyFill="1" applyBorder="1" applyAlignment="1">
      <alignment horizontal="center" vertical="center" wrapText="1"/>
    </xf>
    <xf numFmtId="4" fontId="1" fillId="3" borderId="17" xfId="0" applyNumberFormat="1" applyFont="1" applyFill="1" applyBorder="1" applyAlignment="1">
      <alignment horizontal="center" vertical="center" wrapText="1"/>
    </xf>
    <xf numFmtId="3" fontId="5" fillId="0" borderId="0" xfId="0" applyNumberFormat="1" applyFont="1" applyFill="1" applyBorder="1" applyAlignment="1">
      <alignment vertical="center"/>
    </xf>
    <xf numFmtId="3" fontId="13" fillId="7" borderId="33" xfId="0" applyNumberFormat="1" applyFont="1" applyFill="1" applyBorder="1" applyAlignment="1">
      <alignment horizontal="center" vertical="center"/>
    </xf>
    <xf numFmtId="0" fontId="13" fillId="7" borderId="33" xfId="0" applyFont="1" applyFill="1" applyBorder="1" applyAlignment="1">
      <alignment horizontal="center" vertical="center"/>
    </xf>
    <xf numFmtId="0" fontId="13" fillId="3" borderId="12" xfId="0" applyFont="1" applyFill="1" applyBorder="1" applyAlignment="1">
      <alignment horizontal="center" vertical="center"/>
    </xf>
    <xf numFmtId="0" fontId="13" fillId="7" borderId="7" xfId="0" applyFont="1" applyFill="1" applyBorder="1" applyAlignment="1">
      <alignment horizontal="center" vertical="center"/>
    </xf>
    <xf numFmtId="0" fontId="13" fillId="0" borderId="18" xfId="0" applyFont="1" applyFill="1" applyBorder="1" applyAlignment="1">
      <alignment horizontal="left" vertical="center" wrapText="1"/>
    </xf>
    <xf numFmtId="0" fontId="13" fillId="0" borderId="50" xfId="0" applyFont="1" applyFill="1" applyBorder="1" applyAlignment="1">
      <alignment horizontal="left" vertical="center" wrapText="1"/>
    </xf>
    <xf numFmtId="0" fontId="13" fillId="0" borderId="50" xfId="0" applyFont="1" applyBorder="1" applyAlignment="1">
      <alignment vertical="center" wrapText="1"/>
    </xf>
    <xf numFmtId="0" fontId="13" fillId="0" borderId="50" xfId="0" applyFont="1" applyBorder="1" applyAlignment="1">
      <alignment vertical="center"/>
    </xf>
    <xf numFmtId="0" fontId="13" fillId="0" borderId="51" xfId="0" applyFont="1" applyBorder="1" applyAlignment="1">
      <alignment vertical="center" wrapText="1"/>
    </xf>
    <xf numFmtId="0" fontId="13" fillId="7" borderId="9" xfId="0" applyFont="1" applyFill="1" applyBorder="1" applyAlignment="1">
      <alignment horizontal="center" vertical="center"/>
    </xf>
    <xf numFmtId="3" fontId="13" fillId="3" borderId="7" xfId="0" applyNumberFormat="1" applyFont="1" applyFill="1" applyBorder="1" applyAlignment="1">
      <alignment horizontal="left" vertical="center" wrapText="1"/>
    </xf>
    <xf numFmtId="0" fontId="13" fillId="7" borderId="36" xfId="0" applyFont="1" applyFill="1" applyBorder="1" applyAlignment="1">
      <alignment horizontal="center" vertical="center" wrapText="1"/>
    </xf>
    <xf numFmtId="0" fontId="13" fillId="7" borderId="34" xfId="0" applyFont="1" applyFill="1" applyBorder="1" applyAlignment="1">
      <alignment horizontal="center" vertical="center" wrapText="1"/>
    </xf>
    <xf numFmtId="0" fontId="13" fillId="7" borderId="34" xfId="0" applyFont="1" applyFill="1" applyBorder="1" applyAlignment="1">
      <alignment horizontal="center" vertical="center"/>
    </xf>
    <xf numFmtId="0" fontId="13" fillId="7" borderId="27"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0" borderId="1" xfId="0" applyFont="1" applyFill="1" applyBorder="1" applyAlignment="1">
      <alignment vertical="center" wrapText="1"/>
    </xf>
    <xf numFmtId="0" fontId="13" fillId="0" borderId="1" xfId="0" applyFont="1" applyBorder="1" applyAlignment="1">
      <alignment vertical="center"/>
    </xf>
    <xf numFmtId="0" fontId="13" fillId="0" borderId="1" xfId="0" applyFont="1" applyBorder="1" applyAlignment="1">
      <alignment vertical="center" wrapText="1"/>
    </xf>
    <xf numFmtId="0" fontId="13" fillId="0" borderId="2" xfId="0" applyFont="1" applyBorder="1" applyAlignment="1">
      <alignment vertical="center" wrapText="1"/>
    </xf>
    <xf numFmtId="0" fontId="13" fillId="7" borderId="9"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13" fillId="7" borderId="9" xfId="0" applyFont="1" applyFill="1" applyBorder="1" applyAlignment="1">
      <alignment horizontal="center" vertical="center"/>
    </xf>
    <xf numFmtId="3" fontId="0" fillId="0" borderId="21" xfId="0" applyNumberFormat="1" applyFont="1" applyFill="1" applyBorder="1" applyAlignment="1">
      <alignment horizontal="center" vertical="center"/>
    </xf>
    <xf numFmtId="3" fontId="0" fillId="0" borderId="25" xfId="0" applyNumberFormat="1" applyFont="1" applyFill="1" applyBorder="1" applyAlignment="1">
      <alignment horizontal="center" vertical="center"/>
    </xf>
    <xf numFmtId="3" fontId="0" fillId="0" borderId="32" xfId="0" applyNumberFormat="1" applyFont="1" applyFill="1" applyBorder="1" applyAlignment="1">
      <alignment horizontal="center" vertical="center"/>
    </xf>
    <xf numFmtId="0" fontId="1" fillId="0" borderId="17"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3" fontId="0" fillId="0" borderId="16" xfId="0" applyNumberFormat="1" applyFont="1" applyFill="1" applyBorder="1" applyAlignment="1">
      <alignment horizontal="center" vertical="center"/>
    </xf>
    <xf numFmtId="0" fontId="0" fillId="0" borderId="23" xfId="0" applyNumberFormat="1" applyFont="1" applyFill="1" applyBorder="1" applyAlignment="1">
      <alignment horizontal="center" vertical="center"/>
    </xf>
    <xf numFmtId="0" fontId="0" fillId="0" borderId="20"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3" fontId="0" fillId="0" borderId="15" xfId="0" applyNumberFormat="1" applyFont="1" applyFill="1" applyBorder="1" applyAlignment="1">
      <alignment horizontal="center" vertical="center"/>
    </xf>
    <xf numFmtId="3" fontId="0" fillId="0" borderId="22" xfId="0" applyNumberFormat="1" applyFont="1" applyFill="1" applyBorder="1" applyAlignment="1">
      <alignment horizontal="center" vertical="center"/>
    </xf>
    <xf numFmtId="3" fontId="0" fillId="0" borderId="26" xfId="0" applyNumberFormat="1" applyFont="1" applyFill="1" applyBorder="1" applyAlignment="1">
      <alignment horizontal="center" vertical="center"/>
    </xf>
    <xf numFmtId="3" fontId="4" fillId="3" borderId="17" xfId="0" applyNumberFormat="1" applyFont="1" applyFill="1" applyBorder="1" applyAlignment="1">
      <alignment horizontal="center" vertical="center" wrapText="1"/>
    </xf>
    <xf numFmtId="3" fontId="4" fillId="3" borderId="45" xfId="0" applyNumberFormat="1" applyFont="1" applyFill="1" applyBorder="1" applyAlignment="1">
      <alignment horizontal="center" vertical="center" wrapText="1"/>
    </xf>
    <xf numFmtId="3" fontId="1" fillId="6" borderId="45" xfId="0" applyNumberFormat="1" applyFont="1" applyFill="1" applyBorder="1" applyAlignment="1">
      <alignment horizontal="center" vertical="center" wrapText="1"/>
    </xf>
    <xf numFmtId="0" fontId="10" fillId="2" borderId="8" xfId="0" applyFont="1" applyFill="1" applyBorder="1" applyAlignment="1">
      <alignment horizontal="center" vertical="center"/>
    </xf>
    <xf numFmtId="0" fontId="13" fillId="0" borderId="50" xfId="0" applyFont="1" applyBorder="1" applyAlignment="1">
      <alignment horizontal="left" vertical="center"/>
    </xf>
    <xf numFmtId="0" fontId="0" fillId="0" borderId="31" xfId="0" applyNumberFormat="1" applyFont="1" applyFill="1" applyBorder="1" applyAlignment="1">
      <alignment horizontal="center" vertical="center"/>
    </xf>
    <xf numFmtId="3" fontId="0" fillId="0" borderId="48" xfId="0" applyNumberFormat="1" applyFont="1" applyFill="1" applyBorder="1" applyAlignment="1">
      <alignment horizontal="center" vertical="center"/>
    </xf>
    <xf numFmtId="0" fontId="4" fillId="7" borderId="33" xfId="0" applyNumberFormat="1" applyFont="1" applyFill="1" applyBorder="1" applyAlignment="1">
      <alignment horizontal="center" vertical="center"/>
    </xf>
    <xf numFmtId="0" fontId="4" fillId="7" borderId="34" xfId="0" applyFont="1" applyFill="1" applyBorder="1" applyAlignment="1">
      <alignment horizontal="center" vertical="center"/>
    </xf>
    <xf numFmtId="0" fontId="4" fillId="7" borderId="34" xfId="0" applyFont="1" applyFill="1" applyBorder="1" applyAlignment="1">
      <alignment horizontal="center" vertical="center" wrapText="1"/>
    </xf>
    <xf numFmtId="0" fontId="4" fillId="7" borderId="35" xfId="0" applyFont="1" applyFill="1" applyBorder="1" applyAlignment="1">
      <alignment horizontal="center" vertical="center"/>
    </xf>
    <xf numFmtId="0" fontId="0" fillId="3" borderId="16"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26" xfId="0" applyFill="1" applyBorder="1" applyAlignment="1">
      <alignment horizontal="center" vertical="center" wrapText="1"/>
    </xf>
    <xf numFmtId="164" fontId="0" fillId="3" borderId="17" xfId="0" applyNumberFormat="1" applyFill="1" applyBorder="1" applyAlignment="1">
      <alignment horizontal="center" vertical="center"/>
    </xf>
    <xf numFmtId="164" fontId="0" fillId="4" borderId="45" xfId="0" applyNumberFormat="1" applyFill="1" applyBorder="1" applyAlignment="1">
      <alignment horizontal="center" vertical="center"/>
    </xf>
    <xf numFmtId="0" fontId="0" fillId="3" borderId="16" xfId="0" applyFill="1" applyBorder="1" applyAlignment="1">
      <alignment horizontal="center" vertical="center"/>
    </xf>
    <xf numFmtId="3" fontId="1" fillId="3" borderId="45" xfId="0" applyNumberFormat="1" applyFont="1" applyFill="1" applyBorder="1" applyAlignment="1">
      <alignment horizontal="center" vertical="center" wrapText="1"/>
    </xf>
    <xf numFmtId="164" fontId="0" fillId="3" borderId="45" xfId="0" applyNumberFormat="1" applyFill="1" applyBorder="1" applyAlignment="1">
      <alignment horizontal="center" vertical="center"/>
    </xf>
    <xf numFmtId="0" fontId="0" fillId="9" borderId="46" xfId="0" applyFont="1" applyFill="1" applyBorder="1" applyAlignment="1">
      <alignment horizontal="center" vertical="center" wrapText="1"/>
    </xf>
    <xf numFmtId="0" fontId="0" fillId="9" borderId="39" xfId="0" applyFill="1" applyBorder="1" applyAlignment="1">
      <alignment horizontal="center" vertical="center" wrapText="1"/>
    </xf>
    <xf numFmtId="164" fontId="0" fillId="4" borderId="17" xfId="0" applyNumberFormat="1" applyFill="1" applyBorder="1" applyAlignment="1">
      <alignment horizontal="center" vertical="center"/>
    </xf>
    <xf numFmtId="0" fontId="13" fillId="7" borderId="19" xfId="0" applyFont="1" applyFill="1" applyBorder="1" applyAlignment="1">
      <alignment horizontal="center" vertical="center"/>
    </xf>
    <xf numFmtId="0" fontId="13" fillId="7" borderId="24" xfId="0" applyFont="1" applyFill="1" applyBorder="1" applyAlignment="1">
      <alignment horizontal="center" vertical="center" wrapText="1"/>
    </xf>
    <xf numFmtId="0" fontId="13" fillId="7" borderId="24" xfId="0" applyFont="1" applyFill="1" applyBorder="1" applyAlignment="1">
      <alignment horizontal="center" vertical="center"/>
    </xf>
    <xf numFmtId="0" fontId="13" fillId="7" borderId="54" xfId="0" applyFont="1" applyFill="1" applyBorder="1" applyAlignment="1">
      <alignment horizontal="center" vertical="center"/>
    </xf>
    <xf numFmtId="164" fontId="13" fillId="7" borderId="9" xfId="0" applyNumberFormat="1" applyFont="1" applyFill="1" applyBorder="1" applyAlignment="1">
      <alignment horizontal="center" vertical="center" wrapText="1"/>
    </xf>
    <xf numFmtId="2" fontId="6" fillId="7" borderId="5" xfId="0" applyNumberFormat="1" applyFont="1" applyFill="1" applyBorder="1" applyAlignment="1">
      <alignment vertical="center" wrapText="1"/>
    </xf>
    <xf numFmtId="0" fontId="11" fillId="0" borderId="19" xfId="0" applyFont="1" applyFill="1" applyBorder="1" applyAlignment="1">
      <alignment horizontal="center" vertical="center"/>
    </xf>
    <xf numFmtId="0" fontId="13" fillId="0" borderId="19" xfId="0" applyFont="1" applyFill="1" applyBorder="1" applyAlignment="1">
      <alignment horizontal="center" vertical="center" wrapText="1"/>
    </xf>
    <xf numFmtId="0" fontId="13" fillId="0" borderId="17" xfId="0" applyFont="1" applyFill="1" applyBorder="1" applyAlignment="1">
      <alignment horizontal="center" vertical="center" wrapText="1"/>
    </xf>
    <xf numFmtId="3" fontId="11" fillId="0" borderId="41" xfId="0" applyNumberFormat="1" applyFont="1" applyFill="1" applyBorder="1" applyAlignment="1">
      <alignment horizontal="left" vertical="center" wrapText="1"/>
    </xf>
    <xf numFmtId="4" fontId="1" fillId="3" borderId="8" xfId="0" applyNumberFormat="1" applyFont="1" applyFill="1" applyBorder="1" applyAlignment="1">
      <alignment horizontal="center" vertical="center" wrapText="1"/>
    </xf>
    <xf numFmtId="10" fontId="1" fillId="3" borderId="53" xfId="0" applyNumberFormat="1" applyFont="1" applyFill="1" applyBorder="1" applyAlignment="1">
      <alignment horizontal="center" vertical="center" wrapText="1"/>
    </xf>
    <xf numFmtId="4" fontId="1" fillId="3" borderId="20" xfId="0" applyNumberFormat="1" applyFont="1" applyFill="1" applyBorder="1" applyAlignment="1">
      <alignment horizontal="center" vertical="center"/>
    </xf>
    <xf numFmtId="4" fontId="1" fillId="3" borderId="11" xfId="0" applyNumberFormat="1" applyFont="1" applyFill="1" applyBorder="1" applyAlignment="1">
      <alignment horizontal="center" vertical="center" wrapText="1"/>
    </xf>
    <xf numFmtId="4" fontId="1" fillId="3" borderId="11" xfId="0" applyNumberFormat="1" applyFont="1" applyFill="1" applyBorder="1" applyAlignment="1">
      <alignment horizontal="center" vertical="center"/>
    </xf>
    <xf numFmtId="4" fontId="1" fillId="9" borderId="1" xfId="0" applyNumberFormat="1" applyFont="1" applyFill="1" applyBorder="1" applyAlignment="1">
      <alignment horizontal="center" vertical="center" wrapText="1"/>
    </xf>
    <xf numFmtId="4" fontId="0" fillId="0" borderId="16" xfId="0" applyNumberFormat="1" applyFont="1" applyFill="1" applyBorder="1" applyAlignment="1">
      <alignment horizontal="center" vertical="center"/>
    </xf>
    <xf numFmtId="4" fontId="0" fillId="0" borderId="21" xfId="0" applyNumberFormat="1" applyFont="1" applyFill="1" applyBorder="1" applyAlignment="1">
      <alignment horizontal="center" vertical="center"/>
    </xf>
    <xf numFmtId="4" fontId="0" fillId="0" borderId="37" xfId="0" applyNumberFormat="1" applyFont="1" applyFill="1" applyBorder="1" applyAlignment="1">
      <alignment horizontal="center" vertical="center"/>
    </xf>
    <xf numFmtId="4" fontId="0" fillId="0" borderId="32" xfId="0" applyNumberFormat="1" applyFont="1" applyFill="1" applyBorder="1" applyAlignment="1">
      <alignment horizontal="center" vertical="center"/>
    </xf>
    <xf numFmtId="4" fontId="0" fillId="0" borderId="38" xfId="0" applyNumberFormat="1" applyFont="1" applyFill="1" applyBorder="1" applyAlignment="1">
      <alignment horizontal="center" vertical="center"/>
    </xf>
    <xf numFmtId="4" fontId="0" fillId="0" borderId="52" xfId="0" applyNumberFormat="1" applyFont="1" applyFill="1" applyBorder="1" applyAlignment="1">
      <alignment horizontal="center" vertical="center"/>
    </xf>
    <xf numFmtId="4" fontId="0" fillId="0" borderId="49" xfId="0" applyNumberFormat="1" applyFont="1" applyFill="1" applyBorder="1" applyAlignment="1">
      <alignment horizontal="center" vertical="center"/>
    </xf>
    <xf numFmtId="0" fontId="0" fillId="0" borderId="16" xfId="0" applyFill="1" applyBorder="1" applyAlignment="1">
      <alignment horizontal="center" vertical="center"/>
    </xf>
    <xf numFmtId="0" fontId="0" fillId="0" borderId="22" xfId="0" applyFill="1" applyBorder="1" applyAlignment="1">
      <alignment horizontal="center" vertical="center"/>
    </xf>
    <xf numFmtId="0" fontId="0" fillId="0" borderId="11" xfId="0" applyFill="1" applyBorder="1" applyAlignment="1">
      <alignment horizontal="center" vertical="center" wrapText="1"/>
    </xf>
    <xf numFmtId="0" fontId="0" fillId="0" borderId="26" xfId="0" applyFill="1" applyBorder="1" applyAlignment="1">
      <alignment horizontal="center" vertical="center" wrapText="1"/>
    </xf>
    <xf numFmtId="164" fontId="0" fillId="0" borderId="11" xfId="0" applyNumberFormat="1" applyFill="1" applyBorder="1" applyAlignment="1">
      <alignment horizontal="center" vertical="center" wrapText="1"/>
    </xf>
    <xf numFmtId="0" fontId="0" fillId="0" borderId="11" xfId="0" applyFill="1" applyBorder="1" applyAlignment="1">
      <alignment horizontal="center" vertical="center"/>
    </xf>
    <xf numFmtId="0" fontId="0" fillId="0" borderId="26" xfId="0" applyFill="1" applyBorder="1" applyAlignment="1">
      <alignment horizontal="center" vertical="center"/>
    </xf>
    <xf numFmtId="3" fontId="11" fillId="0" borderId="47" xfId="0" applyNumberFormat="1" applyFont="1" applyFill="1" applyBorder="1" applyAlignment="1">
      <alignment horizontal="left" vertical="center"/>
    </xf>
    <xf numFmtId="0" fontId="11" fillId="0" borderId="33" xfId="0" applyFont="1" applyFill="1" applyBorder="1" applyAlignment="1">
      <alignment horizontal="center" vertical="center"/>
    </xf>
    <xf numFmtId="0" fontId="13" fillId="7" borderId="9"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45" xfId="0" applyFont="1" applyFill="1" applyBorder="1" applyAlignment="1">
      <alignment horizontal="center" vertical="center" wrapText="1"/>
    </xf>
    <xf numFmtId="3" fontId="0" fillId="0" borderId="16" xfId="0" applyNumberFormat="1" applyFill="1" applyBorder="1" applyAlignment="1">
      <alignment horizontal="center" vertical="center"/>
    </xf>
    <xf numFmtId="3" fontId="0" fillId="0" borderId="22" xfId="0" applyNumberFormat="1" applyFill="1" applyBorder="1" applyAlignment="1">
      <alignment horizontal="center" vertical="center"/>
    </xf>
    <xf numFmtId="166" fontId="0" fillId="0" borderId="11" xfId="0" applyNumberFormat="1" applyFill="1" applyBorder="1" applyAlignment="1">
      <alignment horizontal="center" vertical="center"/>
    </xf>
    <xf numFmtId="166" fontId="0" fillId="0" borderId="26" xfId="0" applyNumberFormat="1" applyFill="1" applyBorder="1" applyAlignment="1">
      <alignment horizontal="center" vertical="center"/>
    </xf>
    <xf numFmtId="0" fontId="1" fillId="0" borderId="18" xfId="0" applyFont="1" applyFill="1" applyBorder="1" applyAlignment="1">
      <alignment horizontal="center" vertical="center" wrapText="1"/>
    </xf>
    <xf numFmtId="0" fontId="1" fillId="0" borderId="50" xfId="0" applyFont="1" applyFill="1" applyBorder="1" applyAlignment="1">
      <alignment horizontal="center" vertical="center" wrapText="1"/>
    </xf>
    <xf numFmtId="4" fontId="0" fillId="0" borderId="15" xfId="0" applyNumberFormat="1" applyFont="1" applyFill="1" applyBorder="1" applyAlignment="1">
      <alignment horizontal="center" vertical="center"/>
    </xf>
    <xf numFmtId="4" fontId="0" fillId="0" borderId="23" xfId="0" applyNumberFormat="1" applyFont="1" applyFill="1" applyBorder="1" applyAlignment="1">
      <alignment horizontal="center" vertical="center"/>
    </xf>
    <xf numFmtId="4" fontId="0" fillId="3" borderId="33" xfId="0" applyNumberFormat="1" applyFont="1" applyFill="1" applyBorder="1" applyAlignment="1">
      <alignment horizontal="center" vertical="center"/>
    </xf>
    <xf numFmtId="4" fontId="0" fillId="3" borderId="34" xfId="0" applyNumberFormat="1" applyFont="1" applyFill="1" applyBorder="1" applyAlignment="1">
      <alignment horizontal="center" vertical="center"/>
    </xf>
    <xf numFmtId="0" fontId="0" fillId="0" borderId="56" xfId="0" applyNumberFormat="1" applyFont="1" applyFill="1" applyBorder="1" applyAlignment="1">
      <alignment horizontal="center" vertical="center"/>
    </xf>
    <xf numFmtId="0" fontId="0" fillId="0" borderId="49" xfId="0" applyFont="1" applyFill="1" applyBorder="1" applyAlignment="1">
      <alignment horizontal="center" vertical="center"/>
    </xf>
    <xf numFmtId="0" fontId="0" fillId="0" borderId="57" xfId="0" applyFont="1" applyFill="1" applyBorder="1" applyAlignment="1">
      <alignment horizontal="center" vertical="center"/>
    </xf>
    <xf numFmtId="10" fontId="1" fillId="0" borderId="47" xfId="0" applyNumberFormat="1" applyFont="1" applyBorder="1" applyAlignment="1">
      <alignment horizontal="center" vertical="center"/>
    </xf>
    <xf numFmtId="10" fontId="1" fillId="0" borderId="41" xfId="0" applyNumberFormat="1" applyFont="1" applyBorder="1" applyAlignment="1">
      <alignment horizontal="center" vertical="center"/>
    </xf>
    <xf numFmtId="10" fontId="1" fillId="0" borderId="58" xfId="0" applyNumberFormat="1" applyFont="1" applyBorder="1" applyAlignment="1">
      <alignment horizontal="center" vertical="center"/>
    </xf>
    <xf numFmtId="10" fontId="1" fillId="3" borderId="47" xfId="0" applyNumberFormat="1" applyFont="1" applyFill="1" applyBorder="1" applyAlignment="1">
      <alignment horizontal="center" vertical="center"/>
    </xf>
    <xf numFmtId="10" fontId="1" fillId="3" borderId="42" xfId="0" applyNumberFormat="1" applyFont="1" applyFill="1" applyBorder="1" applyAlignment="1">
      <alignment horizontal="center" vertical="center"/>
    </xf>
    <xf numFmtId="3" fontId="0" fillId="3" borderId="33" xfId="0" applyNumberFormat="1" applyFont="1" applyFill="1" applyBorder="1" applyAlignment="1">
      <alignment horizontal="center" vertical="center"/>
    </xf>
    <xf numFmtId="3" fontId="0" fillId="3" borderId="34" xfId="0" applyNumberFormat="1" applyFont="1" applyFill="1" applyBorder="1" applyAlignment="1">
      <alignment horizontal="center" vertical="center"/>
    </xf>
    <xf numFmtId="3" fontId="0" fillId="3" borderId="55" xfId="0" applyNumberFormat="1" applyFont="1" applyFill="1" applyBorder="1" applyAlignment="1">
      <alignment horizontal="center" vertical="center"/>
    </xf>
    <xf numFmtId="10" fontId="1" fillId="3" borderId="4" xfId="0" applyNumberFormat="1" applyFont="1" applyFill="1" applyBorder="1" applyAlignment="1">
      <alignment horizontal="center" vertical="center"/>
    </xf>
    <xf numFmtId="4" fontId="0" fillId="0" borderId="22" xfId="0" applyNumberFormat="1" applyFont="1" applyFill="1" applyBorder="1" applyAlignment="1">
      <alignment horizontal="center" vertical="center"/>
    </xf>
    <xf numFmtId="4" fontId="0" fillId="0" borderId="25" xfId="0" applyNumberFormat="1" applyFont="1" applyFill="1" applyBorder="1" applyAlignment="1">
      <alignment horizontal="center" vertical="center"/>
    </xf>
    <xf numFmtId="4" fontId="0" fillId="3" borderId="55" xfId="0" applyNumberFormat="1" applyFont="1" applyFill="1" applyBorder="1" applyAlignment="1">
      <alignment horizontal="center" vertical="center"/>
    </xf>
    <xf numFmtId="10" fontId="1" fillId="6" borderId="47" xfId="0" applyNumberFormat="1" applyFont="1" applyFill="1" applyBorder="1" applyAlignment="1">
      <alignment horizontal="center" vertical="center" wrapText="1"/>
    </xf>
    <xf numFmtId="10" fontId="1" fillId="6" borderId="41" xfId="0" applyNumberFormat="1" applyFont="1" applyFill="1" applyBorder="1" applyAlignment="1">
      <alignment horizontal="center" vertical="center" wrapText="1"/>
    </xf>
    <xf numFmtId="10" fontId="1" fillId="3" borderId="4" xfId="0" applyNumberFormat="1" applyFont="1" applyFill="1" applyBorder="1" applyAlignment="1">
      <alignment horizontal="center" vertical="center" wrapText="1"/>
    </xf>
    <xf numFmtId="4" fontId="0" fillId="3" borderId="1" xfId="0" applyNumberFormat="1" applyFont="1" applyFill="1" applyBorder="1" applyAlignment="1">
      <alignment horizontal="center" vertical="center"/>
    </xf>
    <xf numFmtId="3" fontId="11" fillId="0" borderId="19" xfId="0" applyNumberFormat="1" applyFont="1" applyFill="1" applyBorder="1" applyAlignment="1">
      <alignment horizontal="center" vertical="center" wrapText="1"/>
    </xf>
    <xf numFmtId="3" fontId="1" fillId="3" borderId="1" xfId="0" applyNumberFormat="1" applyFont="1" applyFill="1" applyBorder="1" applyAlignment="1">
      <alignment horizontal="center" vertical="center"/>
    </xf>
    <xf numFmtId="10" fontId="0" fillId="0" borderId="23" xfId="0" applyNumberFormat="1" applyFont="1" applyFill="1" applyBorder="1" applyAlignment="1">
      <alignment horizontal="center" vertical="center"/>
    </xf>
    <xf numFmtId="10" fontId="0" fillId="0" borderId="21" xfId="0" applyNumberFormat="1" applyFont="1" applyFill="1" applyBorder="1" applyAlignment="1">
      <alignment horizontal="center" vertical="center"/>
    </xf>
    <xf numFmtId="10" fontId="0" fillId="0" borderId="20" xfId="0" applyNumberFormat="1" applyFont="1" applyFill="1" applyBorder="1" applyAlignment="1">
      <alignment horizontal="center" vertical="center"/>
    </xf>
    <xf numFmtId="10" fontId="0" fillId="0" borderId="11" xfId="0" applyNumberFormat="1" applyFont="1" applyFill="1" applyBorder="1" applyAlignment="1">
      <alignment horizontal="center" vertical="center"/>
    </xf>
    <xf numFmtId="3" fontId="11" fillId="0" borderId="5" xfId="0" applyNumberFormat="1" applyFont="1" applyFill="1" applyBorder="1" applyAlignment="1">
      <alignment horizontal="center" vertical="center"/>
    </xf>
    <xf numFmtId="3" fontId="11" fillId="0" borderId="0" xfId="0" applyNumberFormat="1" applyFont="1" applyFill="1" applyBorder="1" applyAlignment="1">
      <alignment horizontal="center" vertical="center"/>
    </xf>
    <xf numFmtId="0" fontId="13" fillId="7" borderId="2" xfId="0" applyFont="1" applyFill="1" applyBorder="1" applyAlignment="1">
      <alignment horizontal="center" vertical="center"/>
    </xf>
    <xf numFmtId="0" fontId="13" fillId="3" borderId="5" xfId="0" applyFont="1" applyFill="1" applyBorder="1" applyAlignment="1">
      <alignment horizontal="center" vertical="center"/>
    </xf>
    <xf numFmtId="0" fontId="13" fillId="0" borderId="18"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9" fontId="11" fillId="0" borderId="0" xfId="4" applyFont="1" applyFill="1" applyBorder="1" applyAlignment="1">
      <alignment horizontal="center" vertical="center"/>
    </xf>
    <xf numFmtId="0" fontId="11" fillId="0" borderId="0" xfId="0" applyFont="1" applyBorder="1" applyAlignment="1">
      <alignment horizontal="center" vertical="center"/>
    </xf>
    <xf numFmtId="9" fontId="11" fillId="0" borderId="0" xfId="4" applyFont="1" applyBorder="1" applyAlignment="1">
      <alignment horizontal="center" vertical="center"/>
    </xf>
    <xf numFmtId="0" fontId="11" fillId="0" borderId="27" xfId="0" applyFont="1" applyBorder="1"/>
    <xf numFmtId="3" fontId="11" fillId="0" borderId="6" xfId="0" applyNumberFormat="1" applyFont="1" applyFill="1" applyBorder="1" applyAlignment="1">
      <alignment horizontal="center" vertical="center"/>
    </xf>
    <xf numFmtId="3" fontId="11" fillId="0" borderId="27" xfId="0" applyNumberFormat="1" applyFont="1" applyFill="1" applyBorder="1" applyAlignment="1">
      <alignment horizontal="center" vertical="center"/>
    </xf>
    <xf numFmtId="9" fontId="11" fillId="0" borderId="10" xfId="4" applyFont="1" applyFill="1" applyBorder="1" applyAlignment="1">
      <alignment horizontal="center" vertical="center"/>
    </xf>
    <xf numFmtId="9" fontId="11" fillId="0" borderId="10" xfId="4" applyFont="1" applyBorder="1" applyAlignment="1">
      <alignment horizontal="center" vertical="center"/>
    </xf>
    <xf numFmtId="3" fontId="11" fillId="0" borderId="59" xfId="0" applyNumberFormat="1" applyFont="1" applyFill="1" applyBorder="1" applyAlignment="1">
      <alignment horizontal="center" vertical="center"/>
    </xf>
    <xf numFmtId="3" fontId="11" fillId="0" borderId="42" xfId="0" applyNumberFormat="1" applyFont="1" applyFill="1" applyBorder="1" applyAlignment="1">
      <alignment horizontal="left" vertical="center" wrapText="1"/>
    </xf>
    <xf numFmtId="0" fontId="0" fillId="0" borderId="0" xfId="0"/>
    <xf numFmtId="3" fontId="1" fillId="6" borderId="17" xfId="0" applyNumberFormat="1" applyFont="1" applyFill="1" applyBorder="1" applyAlignment="1">
      <alignment horizontal="center" vertical="center" wrapText="1"/>
    </xf>
    <xf numFmtId="3" fontId="1" fillId="6" borderId="53" xfId="0" applyNumberFormat="1" applyFont="1" applyFill="1" applyBorder="1" applyAlignment="1">
      <alignment horizontal="center" vertical="center" wrapText="1"/>
    </xf>
    <xf numFmtId="4" fontId="1" fillId="6" borderId="44" xfId="0" applyNumberFormat="1" applyFont="1" applyFill="1" applyBorder="1" applyAlignment="1">
      <alignment horizontal="center" vertical="center" wrapText="1"/>
    </xf>
    <xf numFmtId="0" fontId="13" fillId="0" borderId="45" xfId="0" applyFont="1" applyFill="1" applyBorder="1" applyAlignment="1">
      <alignment horizontal="center" vertical="center" wrapText="1"/>
    </xf>
    <xf numFmtId="3" fontId="1" fillId="6" borderId="45" xfId="0" applyNumberFormat="1" applyFont="1" applyFill="1" applyBorder="1" applyAlignment="1">
      <alignment horizontal="center" vertical="center" wrapText="1"/>
    </xf>
    <xf numFmtId="164" fontId="0" fillId="4" borderId="45" xfId="0" applyNumberFormat="1" applyFill="1" applyBorder="1" applyAlignment="1">
      <alignment horizontal="center" vertical="center"/>
    </xf>
    <xf numFmtId="0" fontId="0" fillId="9" borderId="46" xfId="0" applyFont="1" applyFill="1" applyBorder="1" applyAlignment="1">
      <alignment horizontal="center" vertical="center" wrapText="1"/>
    </xf>
    <xf numFmtId="0" fontId="0" fillId="9" borderId="39" xfId="0" applyFill="1" applyBorder="1" applyAlignment="1">
      <alignment horizontal="center" vertical="center" wrapText="1"/>
    </xf>
    <xf numFmtId="164" fontId="0" fillId="4" borderId="17" xfId="0" applyNumberFormat="1" applyFill="1" applyBorder="1" applyAlignment="1">
      <alignment horizontal="center" vertical="center"/>
    </xf>
    <xf numFmtId="4" fontId="0" fillId="0" borderId="21" xfId="0" applyNumberFormat="1" applyFont="1" applyFill="1" applyBorder="1" applyAlignment="1">
      <alignment horizontal="center" vertical="center"/>
    </xf>
    <xf numFmtId="0" fontId="0" fillId="0" borderId="16" xfId="0" applyFill="1" applyBorder="1" applyAlignment="1">
      <alignment horizontal="center" vertical="center"/>
    </xf>
    <xf numFmtId="3" fontId="0" fillId="0" borderId="16" xfId="0" applyNumberFormat="1" applyFill="1" applyBorder="1" applyAlignment="1">
      <alignment horizontal="center" vertical="center"/>
    </xf>
    <xf numFmtId="0" fontId="1" fillId="0" borderId="50" xfId="0" applyFont="1" applyFill="1" applyBorder="1" applyAlignment="1">
      <alignment horizontal="center" vertical="center" wrapText="1"/>
    </xf>
    <xf numFmtId="4" fontId="0" fillId="0" borderId="23" xfId="0" applyNumberFormat="1" applyFont="1" applyFill="1" applyBorder="1" applyAlignment="1">
      <alignment horizontal="center" vertical="center"/>
    </xf>
    <xf numFmtId="0" fontId="0" fillId="0" borderId="56" xfId="0" applyNumberFormat="1" applyFont="1" applyFill="1" applyBorder="1" applyAlignment="1">
      <alignment horizontal="center" vertical="center"/>
    </xf>
    <xf numFmtId="0" fontId="0" fillId="0" borderId="49" xfId="0" applyFont="1" applyFill="1" applyBorder="1" applyAlignment="1">
      <alignment horizontal="center" vertical="center"/>
    </xf>
    <xf numFmtId="0" fontId="0" fillId="0" borderId="57" xfId="0" applyFont="1" applyFill="1" applyBorder="1" applyAlignment="1">
      <alignment horizontal="center" vertical="center"/>
    </xf>
    <xf numFmtId="10" fontId="1" fillId="0" borderId="58" xfId="0" applyNumberFormat="1" applyFont="1" applyBorder="1" applyAlignment="1">
      <alignment horizontal="center" vertical="center"/>
    </xf>
    <xf numFmtId="4" fontId="0" fillId="0" borderId="25" xfId="0" applyNumberFormat="1" applyFont="1" applyFill="1" applyBorder="1" applyAlignment="1">
      <alignment horizontal="center" vertical="center"/>
    </xf>
    <xf numFmtId="10" fontId="1" fillId="6" borderId="41" xfId="0" applyNumberFormat="1" applyFont="1" applyFill="1" applyBorder="1" applyAlignment="1">
      <alignment horizontal="center" vertical="center" wrapText="1"/>
    </xf>
    <xf numFmtId="3" fontId="11" fillId="0" borderId="42" xfId="0" applyNumberFormat="1" applyFont="1" applyFill="1" applyBorder="1" applyAlignment="1">
      <alignment horizontal="left" vertical="center" wrapText="1"/>
    </xf>
    <xf numFmtId="166" fontId="19" fillId="0" borderId="11" xfId="2" applyNumberFormat="1" applyBorder="1" applyAlignment="1">
      <alignment horizontal="center" vertical="center"/>
    </xf>
    <xf numFmtId="166" fontId="19" fillId="0" borderId="26" xfId="2" applyNumberFormat="1" applyBorder="1" applyAlignment="1">
      <alignment horizontal="center" vertical="center"/>
    </xf>
    <xf numFmtId="4" fontId="0" fillId="11" borderId="63" xfId="0" applyNumberFormat="1" applyFont="1" applyFill="1" applyBorder="1" applyAlignment="1">
      <alignment horizontal="center" vertical="center"/>
    </xf>
    <xf numFmtId="4" fontId="1" fillId="11" borderId="44" xfId="0" applyNumberFormat="1" applyFont="1" applyFill="1" applyBorder="1" applyAlignment="1">
      <alignment horizontal="center" vertical="center" wrapText="1"/>
    </xf>
    <xf numFmtId="0" fontId="13" fillId="7" borderId="9" xfId="0" applyFont="1" applyFill="1" applyBorder="1" applyAlignment="1">
      <alignment horizontal="center" vertical="center" wrapText="1"/>
    </xf>
    <xf numFmtId="4" fontId="23" fillId="0" borderId="21" xfId="0" applyNumberFormat="1" applyFont="1" applyBorder="1" applyAlignment="1">
      <alignment horizontal="center"/>
    </xf>
    <xf numFmtId="4" fontId="0" fillId="0" borderId="0" xfId="0" applyNumberFormat="1"/>
    <xf numFmtId="4" fontId="0" fillId="0" borderId="0" xfId="0" applyNumberFormat="1" applyFill="1" applyBorder="1"/>
    <xf numFmtId="4" fontId="1" fillId="0" borderId="0" xfId="0" applyNumberFormat="1" applyFont="1" applyFill="1" applyBorder="1" applyAlignment="1">
      <alignment horizontal="center" vertical="center" wrapText="1"/>
    </xf>
    <xf numFmtId="10" fontId="1"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xf>
    <xf numFmtId="10" fontId="0" fillId="0" borderId="20" xfId="0" quotePrefix="1" applyNumberFormat="1" applyFill="1" applyBorder="1" applyAlignment="1">
      <alignment horizontal="center" vertical="center"/>
    </xf>
    <xf numFmtId="0" fontId="4" fillId="3" borderId="20"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55" xfId="0" applyFont="1" applyFill="1" applyBorder="1" applyAlignment="1">
      <alignment horizontal="center" vertical="center" wrapText="1"/>
    </xf>
    <xf numFmtId="3" fontId="13" fillId="7" borderId="3" xfId="0" applyNumberFormat="1" applyFont="1" applyFill="1" applyBorder="1" applyAlignment="1">
      <alignment horizontal="center" vertical="center"/>
    </xf>
    <xf numFmtId="3" fontId="13" fillId="7" borderId="4" xfId="0" applyNumberFormat="1" applyFont="1" applyFill="1" applyBorder="1" applyAlignment="1">
      <alignment horizontal="center" vertical="center"/>
    </xf>
    <xf numFmtId="3" fontId="11" fillId="0" borderId="10" xfId="0" applyNumberFormat="1" applyFont="1" applyFill="1" applyBorder="1" applyAlignment="1">
      <alignment horizontal="left" vertical="center" wrapText="1"/>
    </xf>
    <xf numFmtId="3" fontId="11" fillId="0" borderId="59" xfId="0" applyNumberFormat="1" applyFont="1" applyFill="1" applyBorder="1" applyAlignment="1">
      <alignment horizontal="left" vertical="center" wrapText="1"/>
    </xf>
    <xf numFmtId="3" fontId="11" fillId="0" borderId="50" xfId="0" applyNumberFormat="1" applyFont="1" applyFill="1" applyBorder="1" applyAlignment="1">
      <alignment horizontal="left" vertical="center" wrapText="1"/>
    </xf>
    <xf numFmtId="3" fontId="11" fillId="0" borderId="40" xfId="0" applyNumberFormat="1" applyFont="1" applyFill="1" applyBorder="1" applyAlignment="1">
      <alignment horizontal="left" vertical="center" wrapText="1"/>
    </xf>
    <xf numFmtId="3" fontId="11" fillId="0" borderId="41" xfId="0" applyNumberFormat="1" applyFont="1" applyFill="1" applyBorder="1" applyAlignment="1">
      <alignment horizontal="left" vertical="center" wrapText="1"/>
    </xf>
    <xf numFmtId="0" fontId="4" fillId="0" borderId="5" xfId="0" applyFont="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11" fillId="0" borderId="38" xfId="0" applyFont="1" applyBorder="1" applyAlignment="1">
      <alignment horizontal="left" vertical="center" wrapText="1"/>
    </xf>
    <xf numFmtId="0" fontId="11" fillId="0" borderId="21" xfId="0" applyFont="1" applyBorder="1" applyAlignment="1">
      <alignment horizontal="left" vertical="center" wrapText="1"/>
    </xf>
    <xf numFmtId="0" fontId="11" fillId="0" borderId="29" xfId="0" applyFont="1" applyBorder="1" applyAlignment="1">
      <alignment horizontal="left" vertical="center" wrapText="1"/>
    </xf>
    <xf numFmtId="0" fontId="11" fillId="0" borderId="38" xfId="0" applyFont="1" applyBorder="1" applyAlignment="1">
      <alignment horizontal="left" vertical="center"/>
    </xf>
    <xf numFmtId="0" fontId="11" fillId="0" borderId="21" xfId="0" applyFont="1" applyBorder="1" applyAlignment="1">
      <alignment horizontal="left" vertical="center"/>
    </xf>
    <xf numFmtId="0" fontId="11" fillId="0" borderId="29" xfId="0" applyFont="1" applyBorder="1" applyAlignment="1">
      <alignment horizontal="left" vertical="center"/>
    </xf>
    <xf numFmtId="0" fontId="11" fillId="0" borderId="39" xfId="0" applyFont="1" applyBorder="1" applyAlignment="1">
      <alignment horizontal="left" vertical="center" wrapText="1"/>
    </xf>
    <xf numFmtId="0" fontId="11" fillId="0" borderId="11" xfId="0" applyFont="1" applyBorder="1" applyAlignment="1">
      <alignment horizontal="left" vertical="center"/>
    </xf>
    <xf numFmtId="0" fontId="11" fillId="0" borderId="30" xfId="0" applyFont="1" applyBorder="1" applyAlignment="1">
      <alignment horizontal="left" vertical="center"/>
    </xf>
    <xf numFmtId="0" fontId="13" fillId="7" borderId="8"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12" fillId="10" borderId="15" xfId="0" applyFont="1" applyFill="1" applyBorder="1" applyAlignment="1">
      <alignment horizontal="center" vertical="center" wrapText="1"/>
    </xf>
    <xf numFmtId="0" fontId="12" fillId="10" borderId="16" xfId="0" applyFont="1" applyFill="1" applyBorder="1" applyAlignment="1">
      <alignment horizontal="center" vertical="center" wrapText="1"/>
    </xf>
    <xf numFmtId="0" fontId="12" fillId="10" borderId="28"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8" borderId="30"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1" fillId="0" borderId="46"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1" fillId="0" borderId="40"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13" fillId="7" borderId="34" xfId="0" applyFont="1" applyFill="1" applyBorder="1" applyAlignment="1">
      <alignment horizontal="left" vertical="center"/>
    </xf>
    <xf numFmtId="0" fontId="13" fillId="7" borderId="35" xfId="0" applyFont="1" applyFill="1" applyBorder="1" applyAlignment="1">
      <alignment horizontal="left" vertical="center"/>
    </xf>
    <xf numFmtId="0" fontId="11" fillId="0" borderId="55"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4" fillId="0" borderId="20" xfId="1" applyFont="1" applyBorder="1" applyAlignment="1">
      <alignment horizontal="left" vertical="center" wrapText="1"/>
    </xf>
    <xf numFmtId="0" fontId="14" fillId="0" borderId="49" xfId="1" applyFont="1" applyBorder="1" applyAlignment="1">
      <alignment horizontal="left" vertical="center" wrapText="1"/>
    </xf>
    <xf numFmtId="0" fontId="14" fillId="0" borderId="11" xfId="1" applyFont="1" applyBorder="1" applyAlignment="1">
      <alignment horizontal="left" vertical="center" wrapText="1"/>
    </xf>
    <xf numFmtId="0" fontId="14" fillId="0" borderId="30" xfId="1" applyFont="1" applyBorder="1" applyAlignment="1">
      <alignment horizontal="left" vertical="center" wrapText="1"/>
    </xf>
    <xf numFmtId="0" fontId="12" fillId="0" borderId="1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1" fillId="0" borderId="23" xfId="0" applyFont="1" applyBorder="1" applyAlignment="1">
      <alignment horizontal="left" vertical="center"/>
    </xf>
    <xf numFmtId="0" fontId="11" fillId="0" borderId="23" xfId="0" applyFont="1" applyBorder="1" applyAlignment="1">
      <alignment horizontal="left" vertical="center" wrapText="1"/>
    </xf>
    <xf numFmtId="3" fontId="11" fillId="0" borderId="23" xfId="0" applyNumberFormat="1" applyFont="1" applyBorder="1" applyAlignment="1">
      <alignment horizontal="left" vertical="center"/>
    </xf>
    <xf numFmtId="3" fontId="11" fillId="0" borderId="21" xfId="0" applyNumberFormat="1" applyFont="1" applyBorder="1" applyAlignment="1">
      <alignment horizontal="left" vertical="center"/>
    </xf>
    <xf numFmtId="3" fontId="11" fillId="0" borderId="29" xfId="0" applyNumberFormat="1" applyFont="1" applyBorder="1" applyAlignment="1">
      <alignment horizontal="left" vertical="center"/>
    </xf>
    <xf numFmtId="3" fontId="11" fillId="0" borderId="23" xfId="0" applyNumberFormat="1" applyFont="1" applyFill="1" applyBorder="1" applyAlignment="1">
      <alignment horizontal="left" vertical="center" wrapText="1"/>
    </xf>
    <xf numFmtId="3" fontId="11" fillId="0" borderId="21" xfId="0" applyNumberFormat="1" applyFont="1" applyFill="1" applyBorder="1" applyAlignment="1">
      <alignment horizontal="left" vertical="center" wrapText="1"/>
    </xf>
    <xf numFmtId="3" fontId="11" fillId="0" borderId="29" xfId="0" applyNumberFormat="1" applyFont="1" applyFill="1" applyBorder="1" applyAlignment="1">
      <alignment horizontal="left" vertical="center" wrapText="1"/>
    </xf>
    <xf numFmtId="0" fontId="11" fillId="0" borderId="15" xfId="0" applyFont="1" applyFill="1" applyBorder="1" applyAlignment="1">
      <alignment horizontal="left"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12" fillId="10" borderId="3" xfId="0" applyFont="1" applyFill="1" applyBorder="1" applyAlignment="1">
      <alignment horizontal="center" vertical="center" wrapText="1"/>
    </xf>
    <xf numFmtId="0" fontId="12" fillId="10" borderId="3" xfId="0" applyFont="1" applyFill="1" applyBorder="1" applyAlignment="1">
      <alignment horizontal="center" vertical="center"/>
    </xf>
    <xf numFmtId="0" fontId="12" fillId="10" borderId="4" xfId="0" applyFont="1" applyFill="1" applyBorder="1" applyAlignment="1">
      <alignment horizontal="center" vertical="center"/>
    </xf>
    <xf numFmtId="1" fontId="4" fillId="0" borderId="12" xfId="0"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0" fontId="11" fillId="0" borderId="2" xfId="0" applyFont="1" applyFill="1" applyBorder="1" applyAlignment="1">
      <alignment horizontal="left" vertical="center" wrapText="1"/>
    </xf>
    <xf numFmtId="9" fontId="11" fillId="0" borderId="2" xfId="0" applyNumberFormat="1" applyFont="1" applyFill="1" applyBorder="1" applyAlignment="1">
      <alignment horizontal="left" vertical="center" wrapText="1"/>
    </xf>
    <xf numFmtId="9" fontId="11" fillId="0" borderId="3" xfId="0" applyNumberFormat="1" applyFont="1" applyFill="1" applyBorder="1" applyAlignment="1">
      <alignment horizontal="left" vertical="center" wrapText="1"/>
    </xf>
    <xf numFmtId="9" fontId="11" fillId="0" borderId="4" xfId="0" applyNumberFormat="1"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2" fillId="8" borderId="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wrapText="1"/>
    </xf>
    <xf numFmtId="9" fontId="0" fillId="3" borderId="39" xfId="0" applyNumberFormat="1" applyFont="1" applyFill="1" applyBorder="1" applyAlignment="1">
      <alignment horizontal="center" vertical="center" wrapText="1"/>
    </xf>
    <xf numFmtId="0" fontId="0" fillId="3" borderId="11" xfId="0" applyFont="1" applyFill="1" applyBorder="1" applyAlignment="1">
      <alignment wrapText="1"/>
    </xf>
    <xf numFmtId="9" fontId="0" fillId="0" borderId="15" xfId="0" applyNumberFormat="1" applyFont="1" applyFill="1" applyBorder="1" applyAlignment="1">
      <alignment horizontal="center" vertical="center" wrapText="1"/>
    </xf>
    <xf numFmtId="0" fontId="0" fillId="0" borderId="16" xfId="0" applyFont="1" applyFill="1" applyBorder="1" applyAlignment="1">
      <alignment wrapText="1"/>
    </xf>
    <xf numFmtId="0" fontId="22" fillId="0" borderId="35" xfId="0" applyFont="1" applyBorder="1" applyAlignment="1">
      <alignment horizontal="justify" vertical="center" wrapText="1"/>
    </xf>
    <xf numFmtId="0" fontId="11" fillId="0" borderId="38"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29" xfId="0" applyFont="1" applyFill="1" applyBorder="1" applyAlignment="1">
      <alignment horizontal="left" vertical="center" wrapText="1"/>
    </xf>
    <xf numFmtId="2" fontId="4" fillId="0" borderId="7" xfId="0" applyNumberFormat="1" applyFont="1" applyBorder="1" applyAlignment="1">
      <alignment horizontal="center" vertical="center" wrapText="1"/>
    </xf>
    <xf numFmtId="2" fontId="4" fillId="0" borderId="8" xfId="0" applyNumberFormat="1" applyFont="1" applyBorder="1" applyAlignment="1">
      <alignment horizontal="center" vertical="center" wrapText="1"/>
    </xf>
    <xf numFmtId="2" fontId="4" fillId="0" borderId="9" xfId="0" applyNumberFormat="1" applyFont="1" applyBorder="1" applyAlignment="1">
      <alignment horizontal="center" vertical="center" wrapText="1"/>
    </xf>
    <xf numFmtId="0" fontId="1" fillId="0" borderId="47"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1" fillId="0" borderId="13" xfId="0" applyFont="1" applyBorder="1" applyAlignment="1">
      <alignment horizontal="center" wrapText="1"/>
    </xf>
    <xf numFmtId="0" fontId="1" fillId="5" borderId="47" xfId="0" applyFont="1" applyFill="1" applyBorder="1" applyAlignment="1">
      <alignment horizontal="center" vertical="center" wrapText="1"/>
    </xf>
    <xf numFmtId="0" fontId="1" fillId="5" borderId="42" xfId="0" applyFont="1" applyFill="1" applyBorder="1" applyAlignment="1">
      <alignment horizontal="center" vertical="center" wrapText="1"/>
    </xf>
    <xf numFmtId="0" fontId="12" fillId="10" borderId="15" xfId="0" applyFont="1" applyFill="1" applyBorder="1" applyAlignment="1">
      <alignment horizontal="center" vertical="center" wrapText="1" shrinkToFit="1"/>
    </xf>
    <xf numFmtId="0" fontId="12" fillId="10" borderId="16" xfId="0" applyFont="1" applyFill="1" applyBorder="1" applyAlignment="1">
      <alignment horizontal="center" vertical="center" wrapText="1" shrinkToFit="1"/>
    </xf>
    <xf numFmtId="0" fontId="12" fillId="10" borderId="28" xfId="0" applyFont="1" applyFill="1" applyBorder="1" applyAlignment="1">
      <alignment horizontal="center" vertical="center" wrapText="1" shrinkToFit="1"/>
    </xf>
    <xf numFmtId="0" fontId="11" fillId="0" borderId="11" xfId="0" applyFont="1" applyBorder="1" applyAlignment="1">
      <alignment horizontal="left" vertical="center" wrapText="1"/>
    </xf>
    <xf numFmtId="0" fontId="11" fillId="0" borderId="30" xfId="0" applyFont="1" applyBorder="1" applyAlignment="1">
      <alignment horizontal="left" vertical="center" wrapText="1"/>
    </xf>
    <xf numFmtId="2" fontId="4" fillId="3" borderId="12" xfId="0" applyNumberFormat="1" applyFont="1" applyFill="1" applyBorder="1" applyAlignment="1">
      <alignment horizontal="center" vertical="center" wrapText="1"/>
    </xf>
    <xf numFmtId="2" fontId="4" fillId="3" borderId="6" xfId="0" applyNumberFormat="1" applyFont="1" applyFill="1" applyBorder="1" applyAlignment="1">
      <alignment horizontal="center" vertical="center" wrapText="1"/>
    </xf>
    <xf numFmtId="0" fontId="1" fillId="3" borderId="17" xfId="0" applyFont="1" applyFill="1" applyBorder="1" applyAlignment="1">
      <alignment horizontal="center" vertical="center"/>
    </xf>
    <xf numFmtId="0" fontId="1" fillId="3" borderId="45"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3" fontId="13" fillId="0" borderId="12" xfId="0" applyNumberFormat="1" applyFont="1" applyFill="1" applyBorder="1" applyAlignment="1">
      <alignment horizontal="center" vertical="center"/>
    </xf>
    <xf numFmtId="3" fontId="13" fillId="0" borderId="5" xfId="0" applyNumberFormat="1" applyFont="1" applyFill="1" applyBorder="1" applyAlignment="1">
      <alignment horizontal="center" vertical="center"/>
    </xf>
    <xf numFmtId="3" fontId="13" fillId="0" borderId="6" xfId="0" applyNumberFormat="1" applyFont="1" applyFill="1" applyBorder="1" applyAlignment="1">
      <alignment horizontal="center" vertical="center"/>
    </xf>
    <xf numFmtId="0" fontId="11" fillId="0" borderId="23" xfId="0" applyFont="1" applyFill="1" applyBorder="1" applyAlignment="1">
      <alignment horizontal="left" vertical="center" wrapText="1"/>
    </xf>
    <xf numFmtId="0" fontId="14" fillId="0" borderId="23" xfId="0" applyFont="1" applyBorder="1" applyAlignment="1">
      <alignment horizontal="left" vertical="center" wrapText="1"/>
    </xf>
    <xf numFmtId="0" fontId="14" fillId="0" borderId="21" xfId="0" applyFont="1" applyBorder="1" applyAlignment="1">
      <alignment horizontal="left" vertical="center" wrapText="1"/>
    </xf>
    <xf numFmtId="0" fontId="14" fillId="0" borderId="29" xfId="0" applyFont="1" applyBorder="1" applyAlignment="1">
      <alignment horizontal="left" vertical="center" wrapText="1"/>
    </xf>
    <xf numFmtId="0" fontId="14" fillId="0" borderId="23" xfId="0" applyFont="1" applyBorder="1" applyAlignment="1">
      <alignment horizontal="center" vertical="center"/>
    </xf>
    <xf numFmtId="0" fontId="14" fillId="0" borderId="21" xfId="0" applyFont="1" applyBorder="1" applyAlignment="1">
      <alignment horizontal="center" vertical="center"/>
    </xf>
    <xf numFmtId="0" fontId="14" fillId="0" borderId="29" xfId="0" applyFont="1" applyBorder="1" applyAlignment="1">
      <alignment horizontal="center" vertical="center"/>
    </xf>
    <xf numFmtId="0" fontId="11" fillId="0" borderId="20" xfId="0" applyFont="1" applyBorder="1" applyAlignment="1">
      <alignment horizontal="left" vertical="center" wrapText="1"/>
    </xf>
    <xf numFmtId="0" fontId="13" fillId="7" borderId="6" xfId="0" applyFont="1" applyFill="1" applyBorder="1" applyAlignment="1">
      <alignment horizontal="center" vertical="center"/>
    </xf>
    <xf numFmtId="0" fontId="13" fillId="7" borderId="10" xfId="0" applyFont="1" applyFill="1" applyBorder="1" applyAlignment="1">
      <alignment horizontal="center" vertical="center"/>
    </xf>
    <xf numFmtId="0" fontId="13" fillId="7" borderId="59" xfId="0" applyFont="1" applyFill="1" applyBorder="1" applyAlignment="1">
      <alignment horizontal="center" vertical="center"/>
    </xf>
    <xf numFmtId="3" fontId="13" fillId="3" borderId="12" xfId="0" applyNumberFormat="1" applyFont="1" applyFill="1" applyBorder="1" applyAlignment="1">
      <alignment horizontal="center" vertical="center" wrapText="1"/>
    </xf>
    <xf numFmtId="3" fontId="13" fillId="3" borderId="13" xfId="0" applyNumberFormat="1" applyFont="1" applyFill="1" applyBorder="1" applyAlignment="1">
      <alignment horizontal="center" vertical="center" wrapText="1"/>
    </xf>
    <xf numFmtId="3" fontId="13" fillId="3" borderId="14" xfId="0" applyNumberFormat="1" applyFont="1" applyFill="1" applyBorder="1" applyAlignment="1">
      <alignment horizontal="center" vertical="center" wrapText="1"/>
    </xf>
    <xf numFmtId="3" fontId="11" fillId="0" borderId="15" xfId="0" applyNumberFormat="1" applyFont="1" applyFill="1" applyBorder="1" applyAlignment="1">
      <alignment horizontal="left" vertical="center"/>
    </xf>
    <xf numFmtId="3" fontId="11" fillId="0" borderId="16" xfId="0" applyNumberFormat="1" applyFont="1" applyFill="1" applyBorder="1" applyAlignment="1">
      <alignment horizontal="left" vertical="center"/>
    </xf>
    <xf numFmtId="3" fontId="11" fillId="0" borderId="28" xfId="0" applyNumberFormat="1" applyFont="1" applyFill="1" applyBorder="1" applyAlignment="1">
      <alignment horizontal="left" vertical="center"/>
    </xf>
    <xf numFmtId="3" fontId="11" fillId="0" borderId="20" xfId="0" applyNumberFormat="1" applyFont="1" applyFill="1" applyBorder="1" applyAlignment="1">
      <alignment vertical="center"/>
    </xf>
    <xf numFmtId="3" fontId="11" fillId="0" borderId="11" xfId="0" applyNumberFormat="1" applyFont="1" applyFill="1" applyBorder="1" applyAlignment="1">
      <alignment vertical="center"/>
    </xf>
    <xf numFmtId="3" fontId="11" fillId="0" borderId="30" xfId="0" applyNumberFormat="1" applyFont="1" applyFill="1" applyBorder="1" applyAlignment="1">
      <alignment vertical="center"/>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3" fillId="7" borderId="60" xfId="0" applyFont="1" applyFill="1" applyBorder="1" applyAlignment="1">
      <alignment horizontal="center" vertical="center"/>
    </xf>
    <xf numFmtId="0" fontId="13" fillId="7" borderId="61" xfId="0" applyFont="1" applyFill="1" applyBorder="1" applyAlignment="1">
      <alignment horizontal="center" vertical="center"/>
    </xf>
    <xf numFmtId="0" fontId="13" fillId="7" borderId="62" xfId="0" applyFont="1" applyFill="1" applyBorder="1" applyAlignment="1">
      <alignment horizontal="center" vertical="center"/>
    </xf>
    <xf numFmtId="0" fontId="10" fillId="0" borderId="12"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2" fillId="10" borderId="2" xfId="0" applyFont="1" applyFill="1" applyBorder="1" applyAlignment="1">
      <alignment horizontal="center" vertical="center" wrapText="1"/>
    </xf>
    <xf numFmtId="0" fontId="12" fillId="10" borderId="4"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14" fillId="0" borderId="38" xfId="0" applyFont="1" applyBorder="1" applyAlignment="1">
      <alignment horizontal="left" vertical="center" wrapText="1"/>
    </xf>
    <xf numFmtId="0" fontId="14" fillId="0" borderId="38" xfId="0" applyFont="1" applyBorder="1" applyAlignment="1">
      <alignment horizontal="left" vertical="center"/>
    </xf>
    <xf numFmtId="0" fontId="14" fillId="0" borderId="29" xfId="0" applyFont="1" applyBorder="1" applyAlignment="1">
      <alignment horizontal="left" vertical="center"/>
    </xf>
    <xf numFmtId="0" fontId="11" fillId="0" borderId="39" xfId="0" applyFont="1" applyBorder="1" applyAlignment="1">
      <alignment horizontal="left"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2" fillId="2" borderId="12" xfId="0" applyFont="1" applyFill="1" applyBorder="1" applyAlignment="1">
      <alignment horizontal="left" vertical="center" wrapText="1"/>
    </xf>
    <xf numFmtId="0" fontId="12" fillId="2" borderId="14" xfId="0" applyFont="1" applyFill="1" applyBorder="1" applyAlignment="1">
      <alignment horizontal="left" vertical="center" wrapText="1"/>
    </xf>
  </cellXfs>
  <cellStyles count="6">
    <cellStyle name="Hiperlink 2" xfId="3"/>
    <cellStyle name="Hyperlink" xfId="1" builtinId="8"/>
    <cellStyle name="Normal" xfId="0" builtinId="0"/>
    <cellStyle name="Normal 2" xfId="2"/>
    <cellStyle name="Porcentagem" xfId="4" builtinId="5"/>
    <cellStyle name="Porcentagem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dpi.inpe.br/proarco/bdqueimada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K33"/>
  <sheetViews>
    <sheetView topLeftCell="A21" zoomScale="70" zoomScaleNormal="70" workbookViewId="0">
      <selection activeCell="B25" sqref="B25:H25"/>
    </sheetView>
  </sheetViews>
  <sheetFormatPr defaultRowHeight="15"/>
  <cols>
    <col min="1" max="1" width="27.85546875" customWidth="1"/>
    <col min="2" max="2" width="13.42578125" customWidth="1"/>
    <col min="3" max="7" width="18.7109375" customWidth="1"/>
    <col min="8" max="8" width="15.7109375" customWidth="1"/>
    <col min="9" max="9" width="21.7109375" customWidth="1"/>
    <col min="10" max="10" width="24.85546875" customWidth="1"/>
    <col min="11" max="11" width="23.7109375" customWidth="1"/>
    <col min="12" max="12" width="26" customWidth="1"/>
    <col min="13" max="13" width="23.7109375" customWidth="1"/>
    <col min="256" max="256" width="27.85546875" customWidth="1"/>
    <col min="257" max="257" width="13.42578125" customWidth="1"/>
    <col min="258" max="262" width="18.7109375" customWidth="1"/>
    <col min="263" max="264" width="15.7109375" customWidth="1"/>
    <col min="265" max="265" width="21.7109375" customWidth="1"/>
    <col min="266" max="266" width="24.85546875" customWidth="1"/>
    <col min="267" max="267" width="23.7109375" customWidth="1"/>
    <col min="268" max="268" width="26" customWidth="1"/>
    <col min="269" max="269" width="23.7109375" customWidth="1"/>
    <col min="512" max="512" width="27.85546875" customWidth="1"/>
    <col min="513" max="513" width="13.42578125" customWidth="1"/>
    <col min="514" max="518" width="18.7109375" customWidth="1"/>
    <col min="519" max="520" width="15.7109375" customWidth="1"/>
    <col min="521" max="521" width="21.7109375" customWidth="1"/>
    <col min="522" max="522" width="24.85546875" customWidth="1"/>
    <col min="523" max="523" width="23.7109375" customWidth="1"/>
    <col min="524" max="524" width="26" customWidth="1"/>
    <col min="525" max="525" width="23.7109375" customWidth="1"/>
    <col min="768" max="768" width="27.85546875" customWidth="1"/>
    <col min="769" max="769" width="13.42578125" customWidth="1"/>
    <col min="770" max="774" width="18.7109375" customWidth="1"/>
    <col min="775" max="776" width="15.7109375" customWidth="1"/>
    <col min="777" max="777" width="21.7109375" customWidth="1"/>
    <col min="778" max="778" width="24.85546875" customWidth="1"/>
    <col min="779" max="779" width="23.7109375" customWidth="1"/>
    <col min="780" max="780" width="26" customWidth="1"/>
    <col min="781" max="781" width="23.7109375" customWidth="1"/>
    <col min="1024" max="1024" width="27.85546875" customWidth="1"/>
    <col min="1025" max="1025" width="13.42578125" customWidth="1"/>
    <col min="1026" max="1030" width="18.7109375" customWidth="1"/>
    <col min="1031" max="1032" width="15.7109375" customWidth="1"/>
    <col min="1033" max="1033" width="21.7109375" customWidth="1"/>
    <col min="1034" max="1034" width="24.85546875" customWidth="1"/>
    <col min="1035" max="1035" width="23.7109375" customWidth="1"/>
    <col min="1036" max="1036" width="26" customWidth="1"/>
    <col min="1037" max="1037" width="23.7109375" customWidth="1"/>
    <col min="1280" max="1280" width="27.85546875" customWidth="1"/>
    <col min="1281" max="1281" width="13.42578125" customWidth="1"/>
    <col min="1282" max="1286" width="18.7109375" customWidth="1"/>
    <col min="1287" max="1288" width="15.7109375" customWidth="1"/>
    <col min="1289" max="1289" width="21.7109375" customWidth="1"/>
    <col min="1290" max="1290" width="24.85546875" customWidth="1"/>
    <col min="1291" max="1291" width="23.7109375" customWidth="1"/>
    <col min="1292" max="1292" width="26" customWidth="1"/>
    <col min="1293" max="1293" width="23.7109375" customWidth="1"/>
    <col min="1536" max="1536" width="27.85546875" customWidth="1"/>
    <col min="1537" max="1537" width="13.42578125" customWidth="1"/>
    <col min="1538" max="1542" width="18.7109375" customWidth="1"/>
    <col min="1543" max="1544" width="15.7109375" customWidth="1"/>
    <col min="1545" max="1545" width="21.7109375" customWidth="1"/>
    <col min="1546" max="1546" width="24.85546875" customWidth="1"/>
    <col min="1547" max="1547" width="23.7109375" customWidth="1"/>
    <col min="1548" max="1548" width="26" customWidth="1"/>
    <col min="1549" max="1549" width="23.7109375" customWidth="1"/>
    <col min="1792" max="1792" width="27.85546875" customWidth="1"/>
    <col min="1793" max="1793" width="13.42578125" customWidth="1"/>
    <col min="1794" max="1798" width="18.7109375" customWidth="1"/>
    <col min="1799" max="1800" width="15.7109375" customWidth="1"/>
    <col min="1801" max="1801" width="21.7109375" customWidth="1"/>
    <col min="1802" max="1802" width="24.85546875" customWidth="1"/>
    <col min="1803" max="1803" width="23.7109375" customWidth="1"/>
    <col min="1804" max="1804" width="26" customWidth="1"/>
    <col min="1805" max="1805" width="23.7109375" customWidth="1"/>
    <col min="2048" max="2048" width="27.85546875" customWidth="1"/>
    <col min="2049" max="2049" width="13.42578125" customWidth="1"/>
    <col min="2050" max="2054" width="18.7109375" customWidth="1"/>
    <col min="2055" max="2056" width="15.7109375" customWidth="1"/>
    <col min="2057" max="2057" width="21.7109375" customWidth="1"/>
    <col min="2058" max="2058" width="24.85546875" customWidth="1"/>
    <col min="2059" max="2059" width="23.7109375" customWidth="1"/>
    <col min="2060" max="2060" width="26" customWidth="1"/>
    <col min="2061" max="2061" width="23.7109375" customWidth="1"/>
    <col min="2304" max="2304" width="27.85546875" customWidth="1"/>
    <col min="2305" max="2305" width="13.42578125" customWidth="1"/>
    <col min="2306" max="2310" width="18.7109375" customWidth="1"/>
    <col min="2311" max="2312" width="15.7109375" customWidth="1"/>
    <col min="2313" max="2313" width="21.7109375" customWidth="1"/>
    <col min="2314" max="2314" width="24.85546875" customWidth="1"/>
    <col min="2315" max="2315" width="23.7109375" customWidth="1"/>
    <col min="2316" max="2316" width="26" customWidth="1"/>
    <col min="2317" max="2317" width="23.7109375" customWidth="1"/>
    <col min="2560" max="2560" width="27.85546875" customWidth="1"/>
    <col min="2561" max="2561" width="13.42578125" customWidth="1"/>
    <col min="2562" max="2566" width="18.7109375" customWidth="1"/>
    <col min="2567" max="2568" width="15.7109375" customWidth="1"/>
    <col min="2569" max="2569" width="21.7109375" customWidth="1"/>
    <col min="2570" max="2570" width="24.85546875" customWidth="1"/>
    <col min="2571" max="2571" width="23.7109375" customWidth="1"/>
    <col min="2572" max="2572" width="26" customWidth="1"/>
    <col min="2573" max="2573" width="23.7109375" customWidth="1"/>
    <col min="2816" max="2816" width="27.85546875" customWidth="1"/>
    <col min="2817" max="2817" width="13.42578125" customWidth="1"/>
    <col min="2818" max="2822" width="18.7109375" customWidth="1"/>
    <col min="2823" max="2824" width="15.7109375" customWidth="1"/>
    <col min="2825" max="2825" width="21.7109375" customWidth="1"/>
    <col min="2826" max="2826" width="24.85546875" customWidth="1"/>
    <col min="2827" max="2827" width="23.7109375" customWidth="1"/>
    <col min="2828" max="2828" width="26" customWidth="1"/>
    <col min="2829" max="2829" width="23.7109375" customWidth="1"/>
    <col min="3072" max="3072" width="27.85546875" customWidth="1"/>
    <col min="3073" max="3073" width="13.42578125" customWidth="1"/>
    <col min="3074" max="3078" width="18.7109375" customWidth="1"/>
    <col min="3079" max="3080" width="15.7109375" customWidth="1"/>
    <col min="3081" max="3081" width="21.7109375" customWidth="1"/>
    <col min="3082" max="3082" width="24.85546875" customWidth="1"/>
    <col min="3083" max="3083" width="23.7109375" customWidth="1"/>
    <col min="3084" max="3084" width="26" customWidth="1"/>
    <col min="3085" max="3085" width="23.7109375" customWidth="1"/>
    <col min="3328" max="3328" width="27.85546875" customWidth="1"/>
    <col min="3329" max="3329" width="13.42578125" customWidth="1"/>
    <col min="3330" max="3334" width="18.7109375" customWidth="1"/>
    <col min="3335" max="3336" width="15.7109375" customWidth="1"/>
    <col min="3337" max="3337" width="21.7109375" customWidth="1"/>
    <col min="3338" max="3338" width="24.85546875" customWidth="1"/>
    <col min="3339" max="3339" width="23.7109375" customWidth="1"/>
    <col min="3340" max="3340" width="26" customWidth="1"/>
    <col min="3341" max="3341" width="23.7109375" customWidth="1"/>
    <col min="3584" max="3584" width="27.85546875" customWidth="1"/>
    <col min="3585" max="3585" width="13.42578125" customWidth="1"/>
    <col min="3586" max="3590" width="18.7109375" customWidth="1"/>
    <col min="3591" max="3592" width="15.7109375" customWidth="1"/>
    <col min="3593" max="3593" width="21.7109375" customWidth="1"/>
    <col min="3594" max="3594" width="24.85546875" customWidth="1"/>
    <col min="3595" max="3595" width="23.7109375" customWidth="1"/>
    <col min="3596" max="3596" width="26" customWidth="1"/>
    <col min="3597" max="3597" width="23.7109375" customWidth="1"/>
    <col min="3840" max="3840" width="27.85546875" customWidth="1"/>
    <col min="3841" max="3841" width="13.42578125" customWidth="1"/>
    <col min="3842" max="3846" width="18.7109375" customWidth="1"/>
    <col min="3847" max="3848" width="15.7109375" customWidth="1"/>
    <col min="3849" max="3849" width="21.7109375" customWidth="1"/>
    <col min="3850" max="3850" width="24.85546875" customWidth="1"/>
    <col min="3851" max="3851" width="23.7109375" customWidth="1"/>
    <col min="3852" max="3852" width="26" customWidth="1"/>
    <col min="3853" max="3853" width="23.7109375" customWidth="1"/>
    <col min="4096" max="4096" width="27.85546875" customWidth="1"/>
    <col min="4097" max="4097" width="13.42578125" customWidth="1"/>
    <col min="4098" max="4102" width="18.7109375" customWidth="1"/>
    <col min="4103" max="4104" width="15.7109375" customWidth="1"/>
    <col min="4105" max="4105" width="21.7109375" customWidth="1"/>
    <col min="4106" max="4106" width="24.85546875" customWidth="1"/>
    <col min="4107" max="4107" width="23.7109375" customWidth="1"/>
    <col min="4108" max="4108" width="26" customWidth="1"/>
    <col min="4109" max="4109" width="23.7109375" customWidth="1"/>
    <col min="4352" max="4352" width="27.85546875" customWidth="1"/>
    <col min="4353" max="4353" width="13.42578125" customWidth="1"/>
    <col min="4354" max="4358" width="18.7109375" customWidth="1"/>
    <col min="4359" max="4360" width="15.7109375" customWidth="1"/>
    <col min="4361" max="4361" width="21.7109375" customWidth="1"/>
    <col min="4362" max="4362" width="24.85546875" customWidth="1"/>
    <col min="4363" max="4363" width="23.7109375" customWidth="1"/>
    <col min="4364" max="4364" width="26" customWidth="1"/>
    <col min="4365" max="4365" width="23.7109375" customWidth="1"/>
    <col min="4608" max="4608" width="27.85546875" customWidth="1"/>
    <col min="4609" max="4609" width="13.42578125" customWidth="1"/>
    <col min="4610" max="4614" width="18.7109375" customWidth="1"/>
    <col min="4615" max="4616" width="15.7109375" customWidth="1"/>
    <col min="4617" max="4617" width="21.7109375" customWidth="1"/>
    <col min="4618" max="4618" width="24.85546875" customWidth="1"/>
    <col min="4619" max="4619" width="23.7109375" customWidth="1"/>
    <col min="4620" max="4620" width="26" customWidth="1"/>
    <col min="4621" max="4621" width="23.7109375" customWidth="1"/>
    <col min="4864" max="4864" width="27.85546875" customWidth="1"/>
    <col min="4865" max="4865" width="13.42578125" customWidth="1"/>
    <col min="4866" max="4870" width="18.7109375" customWidth="1"/>
    <col min="4871" max="4872" width="15.7109375" customWidth="1"/>
    <col min="4873" max="4873" width="21.7109375" customWidth="1"/>
    <col min="4874" max="4874" width="24.85546875" customWidth="1"/>
    <col min="4875" max="4875" width="23.7109375" customWidth="1"/>
    <col min="4876" max="4876" width="26" customWidth="1"/>
    <col min="4877" max="4877" width="23.7109375" customWidth="1"/>
    <col min="5120" max="5120" width="27.85546875" customWidth="1"/>
    <col min="5121" max="5121" width="13.42578125" customWidth="1"/>
    <col min="5122" max="5126" width="18.7109375" customWidth="1"/>
    <col min="5127" max="5128" width="15.7109375" customWidth="1"/>
    <col min="5129" max="5129" width="21.7109375" customWidth="1"/>
    <col min="5130" max="5130" width="24.85546875" customWidth="1"/>
    <col min="5131" max="5131" width="23.7109375" customWidth="1"/>
    <col min="5132" max="5132" width="26" customWidth="1"/>
    <col min="5133" max="5133" width="23.7109375" customWidth="1"/>
    <col min="5376" max="5376" width="27.85546875" customWidth="1"/>
    <col min="5377" max="5377" width="13.42578125" customWidth="1"/>
    <col min="5378" max="5382" width="18.7109375" customWidth="1"/>
    <col min="5383" max="5384" width="15.7109375" customWidth="1"/>
    <col min="5385" max="5385" width="21.7109375" customWidth="1"/>
    <col min="5386" max="5386" width="24.85546875" customWidth="1"/>
    <col min="5387" max="5387" width="23.7109375" customWidth="1"/>
    <col min="5388" max="5388" width="26" customWidth="1"/>
    <col min="5389" max="5389" width="23.7109375" customWidth="1"/>
    <col min="5632" max="5632" width="27.85546875" customWidth="1"/>
    <col min="5633" max="5633" width="13.42578125" customWidth="1"/>
    <col min="5634" max="5638" width="18.7109375" customWidth="1"/>
    <col min="5639" max="5640" width="15.7109375" customWidth="1"/>
    <col min="5641" max="5641" width="21.7109375" customWidth="1"/>
    <col min="5642" max="5642" width="24.85546875" customWidth="1"/>
    <col min="5643" max="5643" width="23.7109375" customWidth="1"/>
    <col min="5644" max="5644" width="26" customWidth="1"/>
    <col min="5645" max="5645" width="23.7109375" customWidth="1"/>
    <col min="5888" max="5888" width="27.85546875" customWidth="1"/>
    <col min="5889" max="5889" width="13.42578125" customWidth="1"/>
    <col min="5890" max="5894" width="18.7109375" customWidth="1"/>
    <col min="5895" max="5896" width="15.7109375" customWidth="1"/>
    <col min="5897" max="5897" width="21.7109375" customWidth="1"/>
    <col min="5898" max="5898" width="24.85546875" customWidth="1"/>
    <col min="5899" max="5899" width="23.7109375" customWidth="1"/>
    <col min="5900" max="5900" width="26" customWidth="1"/>
    <col min="5901" max="5901" width="23.7109375" customWidth="1"/>
    <col min="6144" max="6144" width="27.85546875" customWidth="1"/>
    <col min="6145" max="6145" width="13.42578125" customWidth="1"/>
    <col min="6146" max="6150" width="18.7109375" customWidth="1"/>
    <col min="6151" max="6152" width="15.7109375" customWidth="1"/>
    <col min="6153" max="6153" width="21.7109375" customWidth="1"/>
    <col min="6154" max="6154" width="24.85546875" customWidth="1"/>
    <col min="6155" max="6155" width="23.7109375" customWidth="1"/>
    <col min="6156" max="6156" width="26" customWidth="1"/>
    <col min="6157" max="6157" width="23.7109375" customWidth="1"/>
    <col min="6400" max="6400" width="27.85546875" customWidth="1"/>
    <col min="6401" max="6401" width="13.42578125" customWidth="1"/>
    <col min="6402" max="6406" width="18.7109375" customWidth="1"/>
    <col min="6407" max="6408" width="15.7109375" customWidth="1"/>
    <col min="6409" max="6409" width="21.7109375" customWidth="1"/>
    <col min="6410" max="6410" width="24.85546875" customWidth="1"/>
    <col min="6411" max="6411" width="23.7109375" customWidth="1"/>
    <col min="6412" max="6412" width="26" customWidth="1"/>
    <col min="6413" max="6413" width="23.7109375" customWidth="1"/>
    <col min="6656" max="6656" width="27.85546875" customWidth="1"/>
    <col min="6657" max="6657" width="13.42578125" customWidth="1"/>
    <col min="6658" max="6662" width="18.7109375" customWidth="1"/>
    <col min="6663" max="6664" width="15.7109375" customWidth="1"/>
    <col min="6665" max="6665" width="21.7109375" customWidth="1"/>
    <col min="6666" max="6666" width="24.85546875" customWidth="1"/>
    <col min="6667" max="6667" width="23.7109375" customWidth="1"/>
    <col min="6668" max="6668" width="26" customWidth="1"/>
    <col min="6669" max="6669" width="23.7109375" customWidth="1"/>
    <col min="6912" max="6912" width="27.85546875" customWidth="1"/>
    <col min="6913" max="6913" width="13.42578125" customWidth="1"/>
    <col min="6914" max="6918" width="18.7109375" customWidth="1"/>
    <col min="6919" max="6920" width="15.7109375" customWidth="1"/>
    <col min="6921" max="6921" width="21.7109375" customWidth="1"/>
    <col min="6922" max="6922" width="24.85546875" customWidth="1"/>
    <col min="6923" max="6923" width="23.7109375" customWidth="1"/>
    <col min="6924" max="6924" width="26" customWidth="1"/>
    <col min="6925" max="6925" width="23.7109375" customWidth="1"/>
    <col min="7168" max="7168" width="27.85546875" customWidth="1"/>
    <col min="7169" max="7169" width="13.42578125" customWidth="1"/>
    <col min="7170" max="7174" width="18.7109375" customWidth="1"/>
    <col min="7175" max="7176" width="15.7109375" customWidth="1"/>
    <col min="7177" max="7177" width="21.7109375" customWidth="1"/>
    <col min="7178" max="7178" width="24.85546875" customWidth="1"/>
    <col min="7179" max="7179" width="23.7109375" customWidth="1"/>
    <col min="7180" max="7180" width="26" customWidth="1"/>
    <col min="7181" max="7181" width="23.7109375" customWidth="1"/>
    <col min="7424" max="7424" width="27.85546875" customWidth="1"/>
    <col min="7425" max="7425" width="13.42578125" customWidth="1"/>
    <col min="7426" max="7430" width="18.7109375" customWidth="1"/>
    <col min="7431" max="7432" width="15.7109375" customWidth="1"/>
    <col min="7433" max="7433" width="21.7109375" customWidth="1"/>
    <col min="7434" max="7434" width="24.85546875" customWidth="1"/>
    <col min="7435" max="7435" width="23.7109375" customWidth="1"/>
    <col min="7436" max="7436" width="26" customWidth="1"/>
    <col min="7437" max="7437" width="23.7109375" customWidth="1"/>
    <col min="7680" max="7680" width="27.85546875" customWidth="1"/>
    <col min="7681" max="7681" width="13.42578125" customWidth="1"/>
    <col min="7682" max="7686" width="18.7109375" customWidth="1"/>
    <col min="7687" max="7688" width="15.7109375" customWidth="1"/>
    <col min="7689" max="7689" width="21.7109375" customWidth="1"/>
    <col min="7690" max="7690" width="24.85546875" customWidth="1"/>
    <col min="7691" max="7691" width="23.7109375" customWidth="1"/>
    <col min="7692" max="7692" width="26" customWidth="1"/>
    <col min="7693" max="7693" width="23.7109375" customWidth="1"/>
    <col min="7936" max="7936" width="27.85546875" customWidth="1"/>
    <col min="7937" max="7937" width="13.42578125" customWidth="1"/>
    <col min="7938" max="7942" width="18.7109375" customWidth="1"/>
    <col min="7943" max="7944" width="15.7109375" customWidth="1"/>
    <col min="7945" max="7945" width="21.7109375" customWidth="1"/>
    <col min="7946" max="7946" width="24.85546875" customWidth="1"/>
    <col min="7947" max="7947" width="23.7109375" customWidth="1"/>
    <col min="7948" max="7948" width="26" customWidth="1"/>
    <col min="7949" max="7949" width="23.7109375" customWidth="1"/>
    <col min="8192" max="8192" width="27.85546875" customWidth="1"/>
    <col min="8193" max="8193" width="13.42578125" customWidth="1"/>
    <col min="8194" max="8198" width="18.7109375" customWidth="1"/>
    <col min="8199" max="8200" width="15.7109375" customWidth="1"/>
    <col min="8201" max="8201" width="21.7109375" customWidth="1"/>
    <col min="8202" max="8202" width="24.85546875" customWidth="1"/>
    <col min="8203" max="8203" width="23.7109375" customWidth="1"/>
    <col min="8204" max="8204" width="26" customWidth="1"/>
    <col min="8205" max="8205" width="23.7109375" customWidth="1"/>
    <col min="8448" max="8448" width="27.85546875" customWidth="1"/>
    <col min="8449" max="8449" width="13.42578125" customWidth="1"/>
    <col min="8450" max="8454" width="18.7109375" customWidth="1"/>
    <col min="8455" max="8456" width="15.7109375" customWidth="1"/>
    <col min="8457" max="8457" width="21.7109375" customWidth="1"/>
    <col min="8458" max="8458" width="24.85546875" customWidth="1"/>
    <col min="8459" max="8459" width="23.7109375" customWidth="1"/>
    <col min="8460" max="8460" width="26" customWidth="1"/>
    <col min="8461" max="8461" width="23.7109375" customWidth="1"/>
    <col min="8704" max="8704" width="27.85546875" customWidth="1"/>
    <col min="8705" max="8705" width="13.42578125" customWidth="1"/>
    <col min="8706" max="8710" width="18.7109375" customWidth="1"/>
    <col min="8711" max="8712" width="15.7109375" customWidth="1"/>
    <col min="8713" max="8713" width="21.7109375" customWidth="1"/>
    <col min="8714" max="8714" width="24.85546875" customWidth="1"/>
    <col min="8715" max="8715" width="23.7109375" customWidth="1"/>
    <col min="8716" max="8716" width="26" customWidth="1"/>
    <col min="8717" max="8717" width="23.7109375" customWidth="1"/>
    <col min="8960" max="8960" width="27.85546875" customWidth="1"/>
    <col min="8961" max="8961" width="13.42578125" customWidth="1"/>
    <col min="8962" max="8966" width="18.7109375" customWidth="1"/>
    <col min="8967" max="8968" width="15.7109375" customWidth="1"/>
    <col min="8969" max="8969" width="21.7109375" customWidth="1"/>
    <col min="8970" max="8970" width="24.85546875" customWidth="1"/>
    <col min="8971" max="8971" width="23.7109375" customWidth="1"/>
    <col min="8972" max="8972" width="26" customWidth="1"/>
    <col min="8973" max="8973" width="23.7109375" customWidth="1"/>
    <col min="9216" max="9216" width="27.85546875" customWidth="1"/>
    <col min="9217" max="9217" width="13.42578125" customWidth="1"/>
    <col min="9218" max="9222" width="18.7109375" customWidth="1"/>
    <col min="9223" max="9224" width="15.7109375" customWidth="1"/>
    <col min="9225" max="9225" width="21.7109375" customWidth="1"/>
    <col min="9226" max="9226" width="24.85546875" customWidth="1"/>
    <col min="9227" max="9227" width="23.7109375" customWidth="1"/>
    <col min="9228" max="9228" width="26" customWidth="1"/>
    <col min="9229" max="9229" width="23.7109375" customWidth="1"/>
    <col min="9472" max="9472" width="27.85546875" customWidth="1"/>
    <col min="9473" max="9473" width="13.42578125" customWidth="1"/>
    <col min="9474" max="9478" width="18.7109375" customWidth="1"/>
    <col min="9479" max="9480" width="15.7109375" customWidth="1"/>
    <col min="9481" max="9481" width="21.7109375" customWidth="1"/>
    <col min="9482" max="9482" width="24.85546875" customWidth="1"/>
    <col min="9483" max="9483" width="23.7109375" customWidth="1"/>
    <col min="9484" max="9484" width="26" customWidth="1"/>
    <col min="9485" max="9485" width="23.7109375" customWidth="1"/>
    <col min="9728" max="9728" width="27.85546875" customWidth="1"/>
    <col min="9729" max="9729" width="13.42578125" customWidth="1"/>
    <col min="9730" max="9734" width="18.7109375" customWidth="1"/>
    <col min="9735" max="9736" width="15.7109375" customWidth="1"/>
    <col min="9737" max="9737" width="21.7109375" customWidth="1"/>
    <col min="9738" max="9738" width="24.85546875" customWidth="1"/>
    <col min="9739" max="9739" width="23.7109375" customWidth="1"/>
    <col min="9740" max="9740" width="26" customWidth="1"/>
    <col min="9741" max="9741" width="23.7109375" customWidth="1"/>
    <col min="9984" max="9984" width="27.85546875" customWidth="1"/>
    <col min="9985" max="9985" width="13.42578125" customWidth="1"/>
    <col min="9986" max="9990" width="18.7109375" customWidth="1"/>
    <col min="9991" max="9992" width="15.7109375" customWidth="1"/>
    <col min="9993" max="9993" width="21.7109375" customWidth="1"/>
    <col min="9994" max="9994" width="24.85546875" customWidth="1"/>
    <col min="9995" max="9995" width="23.7109375" customWidth="1"/>
    <col min="9996" max="9996" width="26" customWidth="1"/>
    <col min="9997" max="9997" width="23.7109375" customWidth="1"/>
    <col min="10240" max="10240" width="27.85546875" customWidth="1"/>
    <col min="10241" max="10241" width="13.42578125" customWidth="1"/>
    <col min="10242" max="10246" width="18.7109375" customWidth="1"/>
    <col min="10247" max="10248" width="15.7109375" customWidth="1"/>
    <col min="10249" max="10249" width="21.7109375" customWidth="1"/>
    <col min="10250" max="10250" width="24.85546875" customWidth="1"/>
    <col min="10251" max="10251" width="23.7109375" customWidth="1"/>
    <col min="10252" max="10252" width="26" customWidth="1"/>
    <col min="10253" max="10253" width="23.7109375" customWidth="1"/>
    <col min="10496" max="10496" width="27.85546875" customWidth="1"/>
    <col min="10497" max="10497" width="13.42578125" customWidth="1"/>
    <col min="10498" max="10502" width="18.7109375" customWidth="1"/>
    <col min="10503" max="10504" width="15.7109375" customWidth="1"/>
    <col min="10505" max="10505" width="21.7109375" customWidth="1"/>
    <col min="10506" max="10506" width="24.85546875" customWidth="1"/>
    <col min="10507" max="10507" width="23.7109375" customWidth="1"/>
    <col min="10508" max="10508" width="26" customWidth="1"/>
    <col min="10509" max="10509" width="23.7109375" customWidth="1"/>
    <col min="10752" max="10752" width="27.85546875" customWidth="1"/>
    <col min="10753" max="10753" width="13.42578125" customWidth="1"/>
    <col min="10754" max="10758" width="18.7109375" customWidth="1"/>
    <col min="10759" max="10760" width="15.7109375" customWidth="1"/>
    <col min="10761" max="10761" width="21.7109375" customWidth="1"/>
    <col min="10762" max="10762" width="24.85546875" customWidth="1"/>
    <col min="10763" max="10763" width="23.7109375" customWidth="1"/>
    <col min="10764" max="10764" width="26" customWidth="1"/>
    <col min="10765" max="10765" width="23.7109375" customWidth="1"/>
    <col min="11008" max="11008" width="27.85546875" customWidth="1"/>
    <col min="11009" max="11009" width="13.42578125" customWidth="1"/>
    <col min="11010" max="11014" width="18.7109375" customWidth="1"/>
    <col min="11015" max="11016" width="15.7109375" customWidth="1"/>
    <col min="11017" max="11017" width="21.7109375" customWidth="1"/>
    <col min="11018" max="11018" width="24.85546875" customWidth="1"/>
    <col min="11019" max="11019" width="23.7109375" customWidth="1"/>
    <col min="11020" max="11020" width="26" customWidth="1"/>
    <col min="11021" max="11021" width="23.7109375" customWidth="1"/>
    <col min="11264" max="11264" width="27.85546875" customWidth="1"/>
    <col min="11265" max="11265" width="13.42578125" customWidth="1"/>
    <col min="11266" max="11270" width="18.7109375" customWidth="1"/>
    <col min="11271" max="11272" width="15.7109375" customWidth="1"/>
    <col min="11273" max="11273" width="21.7109375" customWidth="1"/>
    <col min="11274" max="11274" width="24.85546875" customWidth="1"/>
    <col min="11275" max="11275" width="23.7109375" customWidth="1"/>
    <col min="11276" max="11276" width="26" customWidth="1"/>
    <col min="11277" max="11277" width="23.7109375" customWidth="1"/>
    <col min="11520" max="11520" width="27.85546875" customWidth="1"/>
    <col min="11521" max="11521" width="13.42578125" customWidth="1"/>
    <col min="11522" max="11526" width="18.7109375" customWidth="1"/>
    <col min="11527" max="11528" width="15.7109375" customWidth="1"/>
    <col min="11529" max="11529" width="21.7109375" customWidth="1"/>
    <col min="11530" max="11530" width="24.85546875" customWidth="1"/>
    <col min="11531" max="11531" width="23.7109375" customWidth="1"/>
    <col min="11532" max="11532" width="26" customWidth="1"/>
    <col min="11533" max="11533" width="23.7109375" customWidth="1"/>
    <col min="11776" max="11776" width="27.85546875" customWidth="1"/>
    <col min="11777" max="11777" width="13.42578125" customWidth="1"/>
    <col min="11778" max="11782" width="18.7109375" customWidth="1"/>
    <col min="11783" max="11784" width="15.7109375" customWidth="1"/>
    <col min="11785" max="11785" width="21.7109375" customWidth="1"/>
    <col min="11786" max="11786" width="24.85546875" customWidth="1"/>
    <col min="11787" max="11787" width="23.7109375" customWidth="1"/>
    <col min="11788" max="11788" width="26" customWidth="1"/>
    <col min="11789" max="11789" width="23.7109375" customWidth="1"/>
    <col min="12032" max="12032" width="27.85546875" customWidth="1"/>
    <col min="12033" max="12033" width="13.42578125" customWidth="1"/>
    <col min="12034" max="12038" width="18.7109375" customWidth="1"/>
    <col min="12039" max="12040" width="15.7109375" customWidth="1"/>
    <col min="12041" max="12041" width="21.7109375" customWidth="1"/>
    <col min="12042" max="12042" width="24.85546875" customWidth="1"/>
    <col min="12043" max="12043" width="23.7109375" customWidth="1"/>
    <col min="12044" max="12044" width="26" customWidth="1"/>
    <col min="12045" max="12045" width="23.7109375" customWidth="1"/>
    <col min="12288" max="12288" width="27.85546875" customWidth="1"/>
    <col min="12289" max="12289" width="13.42578125" customWidth="1"/>
    <col min="12290" max="12294" width="18.7109375" customWidth="1"/>
    <col min="12295" max="12296" width="15.7109375" customWidth="1"/>
    <col min="12297" max="12297" width="21.7109375" customWidth="1"/>
    <col min="12298" max="12298" width="24.85546875" customWidth="1"/>
    <col min="12299" max="12299" width="23.7109375" customWidth="1"/>
    <col min="12300" max="12300" width="26" customWidth="1"/>
    <col min="12301" max="12301" width="23.7109375" customWidth="1"/>
    <col min="12544" max="12544" width="27.85546875" customWidth="1"/>
    <col min="12545" max="12545" width="13.42578125" customWidth="1"/>
    <col min="12546" max="12550" width="18.7109375" customWidth="1"/>
    <col min="12551" max="12552" width="15.7109375" customWidth="1"/>
    <col min="12553" max="12553" width="21.7109375" customWidth="1"/>
    <col min="12554" max="12554" width="24.85546875" customWidth="1"/>
    <col min="12555" max="12555" width="23.7109375" customWidth="1"/>
    <col min="12556" max="12556" width="26" customWidth="1"/>
    <col min="12557" max="12557" width="23.7109375" customWidth="1"/>
    <col min="12800" max="12800" width="27.85546875" customWidth="1"/>
    <col min="12801" max="12801" width="13.42578125" customWidth="1"/>
    <col min="12802" max="12806" width="18.7109375" customWidth="1"/>
    <col min="12807" max="12808" width="15.7109375" customWidth="1"/>
    <col min="12809" max="12809" width="21.7109375" customWidth="1"/>
    <col min="12810" max="12810" width="24.85546875" customWidth="1"/>
    <col min="12811" max="12811" width="23.7109375" customWidth="1"/>
    <col min="12812" max="12812" width="26" customWidth="1"/>
    <col min="12813" max="12813" width="23.7109375" customWidth="1"/>
    <col min="13056" max="13056" width="27.85546875" customWidth="1"/>
    <col min="13057" max="13057" width="13.42578125" customWidth="1"/>
    <col min="13058" max="13062" width="18.7109375" customWidth="1"/>
    <col min="13063" max="13064" width="15.7109375" customWidth="1"/>
    <col min="13065" max="13065" width="21.7109375" customWidth="1"/>
    <col min="13066" max="13066" width="24.85546875" customWidth="1"/>
    <col min="13067" max="13067" width="23.7109375" customWidth="1"/>
    <col min="13068" max="13068" width="26" customWidth="1"/>
    <col min="13069" max="13069" width="23.7109375" customWidth="1"/>
    <col min="13312" max="13312" width="27.85546875" customWidth="1"/>
    <col min="13313" max="13313" width="13.42578125" customWidth="1"/>
    <col min="13314" max="13318" width="18.7109375" customWidth="1"/>
    <col min="13319" max="13320" width="15.7109375" customWidth="1"/>
    <col min="13321" max="13321" width="21.7109375" customWidth="1"/>
    <col min="13322" max="13322" width="24.85546875" customWidth="1"/>
    <col min="13323" max="13323" width="23.7109375" customWidth="1"/>
    <col min="13324" max="13324" width="26" customWidth="1"/>
    <col min="13325" max="13325" width="23.7109375" customWidth="1"/>
    <col min="13568" max="13568" width="27.85546875" customWidth="1"/>
    <col min="13569" max="13569" width="13.42578125" customWidth="1"/>
    <col min="13570" max="13574" width="18.7109375" customWidth="1"/>
    <col min="13575" max="13576" width="15.7109375" customWidth="1"/>
    <col min="13577" max="13577" width="21.7109375" customWidth="1"/>
    <col min="13578" max="13578" width="24.85546875" customWidth="1"/>
    <col min="13579" max="13579" width="23.7109375" customWidth="1"/>
    <col min="13580" max="13580" width="26" customWidth="1"/>
    <col min="13581" max="13581" width="23.7109375" customWidth="1"/>
    <col min="13824" max="13824" width="27.85546875" customWidth="1"/>
    <col min="13825" max="13825" width="13.42578125" customWidth="1"/>
    <col min="13826" max="13830" width="18.7109375" customWidth="1"/>
    <col min="13831" max="13832" width="15.7109375" customWidth="1"/>
    <col min="13833" max="13833" width="21.7109375" customWidth="1"/>
    <col min="13834" max="13834" width="24.85546875" customWidth="1"/>
    <col min="13835" max="13835" width="23.7109375" customWidth="1"/>
    <col min="13836" max="13836" width="26" customWidth="1"/>
    <col min="13837" max="13837" width="23.7109375" customWidth="1"/>
    <col min="14080" max="14080" width="27.85546875" customWidth="1"/>
    <col min="14081" max="14081" width="13.42578125" customWidth="1"/>
    <col min="14082" max="14086" width="18.7109375" customWidth="1"/>
    <col min="14087" max="14088" width="15.7109375" customWidth="1"/>
    <col min="14089" max="14089" width="21.7109375" customWidth="1"/>
    <col min="14090" max="14090" width="24.85546875" customWidth="1"/>
    <col min="14091" max="14091" width="23.7109375" customWidth="1"/>
    <col min="14092" max="14092" width="26" customWidth="1"/>
    <col min="14093" max="14093" width="23.7109375" customWidth="1"/>
    <col min="14336" max="14336" width="27.85546875" customWidth="1"/>
    <col min="14337" max="14337" width="13.42578125" customWidth="1"/>
    <col min="14338" max="14342" width="18.7109375" customWidth="1"/>
    <col min="14343" max="14344" width="15.7109375" customWidth="1"/>
    <col min="14345" max="14345" width="21.7109375" customWidth="1"/>
    <col min="14346" max="14346" width="24.85546875" customWidth="1"/>
    <col min="14347" max="14347" width="23.7109375" customWidth="1"/>
    <col min="14348" max="14348" width="26" customWidth="1"/>
    <col min="14349" max="14349" width="23.7109375" customWidth="1"/>
    <col min="14592" max="14592" width="27.85546875" customWidth="1"/>
    <col min="14593" max="14593" width="13.42578125" customWidth="1"/>
    <col min="14594" max="14598" width="18.7109375" customWidth="1"/>
    <col min="14599" max="14600" width="15.7109375" customWidth="1"/>
    <col min="14601" max="14601" width="21.7109375" customWidth="1"/>
    <col min="14602" max="14602" width="24.85546875" customWidth="1"/>
    <col min="14603" max="14603" width="23.7109375" customWidth="1"/>
    <col min="14604" max="14604" width="26" customWidth="1"/>
    <col min="14605" max="14605" width="23.7109375" customWidth="1"/>
    <col min="14848" max="14848" width="27.85546875" customWidth="1"/>
    <col min="14849" max="14849" width="13.42578125" customWidth="1"/>
    <col min="14850" max="14854" width="18.7109375" customWidth="1"/>
    <col min="14855" max="14856" width="15.7109375" customWidth="1"/>
    <col min="14857" max="14857" width="21.7109375" customWidth="1"/>
    <col min="14858" max="14858" width="24.85546875" customWidth="1"/>
    <col min="14859" max="14859" width="23.7109375" customWidth="1"/>
    <col min="14860" max="14860" width="26" customWidth="1"/>
    <col min="14861" max="14861" width="23.7109375" customWidth="1"/>
    <col min="15104" max="15104" width="27.85546875" customWidth="1"/>
    <col min="15105" max="15105" width="13.42578125" customWidth="1"/>
    <col min="15106" max="15110" width="18.7109375" customWidth="1"/>
    <col min="15111" max="15112" width="15.7109375" customWidth="1"/>
    <col min="15113" max="15113" width="21.7109375" customWidth="1"/>
    <col min="15114" max="15114" width="24.85546875" customWidth="1"/>
    <col min="15115" max="15115" width="23.7109375" customWidth="1"/>
    <col min="15116" max="15116" width="26" customWidth="1"/>
    <col min="15117" max="15117" width="23.7109375" customWidth="1"/>
    <col min="15360" max="15360" width="27.85546875" customWidth="1"/>
    <col min="15361" max="15361" width="13.42578125" customWidth="1"/>
    <col min="15362" max="15366" width="18.7109375" customWidth="1"/>
    <col min="15367" max="15368" width="15.7109375" customWidth="1"/>
    <col min="15369" max="15369" width="21.7109375" customWidth="1"/>
    <col min="15370" max="15370" width="24.85546875" customWidth="1"/>
    <col min="15371" max="15371" width="23.7109375" customWidth="1"/>
    <col min="15372" max="15372" width="26" customWidth="1"/>
    <col min="15373" max="15373" width="23.7109375" customWidth="1"/>
    <col min="15616" max="15616" width="27.85546875" customWidth="1"/>
    <col min="15617" max="15617" width="13.42578125" customWidth="1"/>
    <col min="15618" max="15622" width="18.7109375" customWidth="1"/>
    <col min="15623" max="15624" width="15.7109375" customWidth="1"/>
    <col min="15625" max="15625" width="21.7109375" customWidth="1"/>
    <col min="15626" max="15626" width="24.85546875" customWidth="1"/>
    <col min="15627" max="15627" width="23.7109375" customWidth="1"/>
    <col min="15628" max="15628" width="26" customWidth="1"/>
    <col min="15629" max="15629" width="23.7109375" customWidth="1"/>
    <col min="15872" max="15872" width="27.85546875" customWidth="1"/>
    <col min="15873" max="15873" width="13.42578125" customWidth="1"/>
    <col min="15874" max="15878" width="18.7109375" customWidth="1"/>
    <col min="15879" max="15880" width="15.7109375" customWidth="1"/>
    <col min="15881" max="15881" width="21.7109375" customWidth="1"/>
    <col min="15882" max="15882" width="24.85546875" customWidth="1"/>
    <col min="15883" max="15883" width="23.7109375" customWidth="1"/>
    <col min="15884" max="15884" width="26" customWidth="1"/>
    <col min="15885" max="15885" width="23.7109375" customWidth="1"/>
    <col min="16128" max="16128" width="27.85546875" customWidth="1"/>
    <col min="16129" max="16129" width="13.42578125" customWidth="1"/>
    <col min="16130" max="16134" width="18.7109375" customWidth="1"/>
    <col min="16135" max="16136" width="15.7109375" customWidth="1"/>
    <col min="16137" max="16137" width="21.7109375" customWidth="1"/>
    <col min="16138" max="16138" width="24.85546875" customWidth="1"/>
    <col min="16139" max="16139" width="23.7109375" customWidth="1"/>
    <col min="16140" max="16140" width="26" customWidth="1"/>
    <col min="16141" max="16141" width="23.7109375" customWidth="1"/>
  </cols>
  <sheetData>
    <row r="1" spans="1:11" ht="50.1" customHeight="1">
      <c r="A1" s="280" t="s">
        <v>55</v>
      </c>
      <c r="B1" s="281"/>
      <c r="C1" s="281"/>
      <c r="D1" s="281"/>
      <c r="E1" s="281"/>
      <c r="F1" s="281"/>
      <c r="G1" s="281"/>
      <c r="H1" s="282"/>
      <c r="I1" s="25"/>
      <c r="J1" s="25"/>
    </row>
    <row r="2" spans="1:11" ht="68.25" customHeight="1" thickBot="1">
      <c r="A2" s="283" t="s">
        <v>98</v>
      </c>
      <c r="B2" s="284"/>
      <c r="C2" s="284"/>
      <c r="D2" s="284"/>
      <c r="E2" s="284"/>
      <c r="F2" s="284"/>
      <c r="G2" s="284"/>
      <c r="H2" s="285"/>
      <c r="I2" s="15"/>
      <c r="J2" s="15"/>
      <c r="K2" s="15"/>
    </row>
    <row r="3" spans="1:11" ht="49.5" customHeight="1" thickBot="1">
      <c r="A3" s="26" t="s">
        <v>53</v>
      </c>
      <c r="B3" s="286" t="s">
        <v>76</v>
      </c>
      <c r="C3" s="287"/>
      <c r="D3" s="287"/>
      <c r="E3" s="287"/>
      <c r="F3" s="287"/>
      <c r="G3" s="287"/>
      <c r="H3" s="288"/>
      <c r="I3" s="16"/>
      <c r="J3" s="16"/>
      <c r="K3" s="16"/>
    </row>
    <row r="4" spans="1:11" ht="64.5" customHeight="1">
      <c r="A4" s="53" t="s">
        <v>5</v>
      </c>
      <c r="B4" s="289" t="s">
        <v>99</v>
      </c>
      <c r="C4" s="290"/>
      <c r="D4" s="290"/>
      <c r="E4" s="290"/>
      <c r="F4" s="290"/>
      <c r="G4" s="290"/>
      <c r="H4" s="291"/>
    </row>
    <row r="5" spans="1:11" ht="39.75" customHeight="1">
      <c r="A5" s="54" t="s">
        <v>41</v>
      </c>
      <c r="B5" s="259">
        <v>498221</v>
      </c>
      <c r="C5" s="292"/>
      <c r="D5" s="292"/>
      <c r="E5" s="292"/>
      <c r="F5" s="292"/>
      <c r="G5" s="292"/>
      <c r="H5" s="293"/>
    </row>
    <row r="6" spans="1:11" ht="39.75" customHeight="1">
      <c r="A6" s="54" t="s">
        <v>49</v>
      </c>
      <c r="B6" s="259">
        <f>B5*0.8</f>
        <v>398576.80000000005</v>
      </c>
      <c r="C6" s="260"/>
      <c r="D6" s="260"/>
      <c r="E6" s="260"/>
      <c r="F6" s="260"/>
      <c r="G6" s="260"/>
      <c r="H6" s="261"/>
    </row>
    <row r="7" spans="1:11" ht="37.5" customHeight="1">
      <c r="A7" s="55" t="s">
        <v>0</v>
      </c>
      <c r="B7" s="267" t="s">
        <v>12</v>
      </c>
      <c r="C7" s="268"/>
      <c r="D7" s="268"/>
      <c r="E7" s="268"/>
      <c r="F7" s="268"/>
      <c r="G7" s="268"/>
      <c r="H7" s="269"/>
    </row>
    <row r="8" spans="1:11" ht="42.75" customHeight="1">
      <c r="A8" s="56" t="s">
        <v>1</v>
      </c>
      <c r="B8" s="270" t="s">
        <v>51</v>
      </c>
      <c r="C8" s="271"/>
      <c r="D8" s="271"/>
      <c r="E8" s="271"/>
      <c r="F8" s="271"/>
      <c r="G8" s="271"/>
      <c r="H8" s="272"/>
    </row>
    <row r="9" spans="1:11" ht="38.25" customHeight="1">
      <c r="A9" s="55" t="s">
        <v>2</v>
      </c>
      <c r="B9" s="270" t="s">
        <v>13</v>
      </c>
      <c r="C9" s="271"/>
      <c r="D9" s="271"/>
      <c r="E9" s="271"/>
      <c r="F9" s="271"/>
      <c r="G9" s="271"/>
      <c r="H9" s="272"/>
    </row>
    <row r="10" spans="1:11" ht="42.75" customHeight="1" thickBot="1">
      <c r="A10" s="57" t="s">
        <v>6</v>
      </c>
      <c r="B10" s="273" t="s">
        <v>94</v>
      </c>
      <c r="C10" s="274"/>
      <c r="D10" s="274"/>
      <c r="E10" s="274"/>
      <c r="F10" s="274"/>
      <c r="G10" s="274"/>
      <c r="H10" s="275"/>
    </row>
    <row r="11" spans="1:11" ht="59.25" customHeight="1" thickBot="1">
      <c r="A11" s="50"/>
      <c r="B11" s="51" t="s">
        <v>40</v>
      </c>
      <c r="C11" s="52" t="s">
        <v>60</v>
      </c>
      <c r="D11" s="49" t="s">
        <v>61</v>
      </c>
      <c r="E11" s="49" t="s">
        <v>62</v>
      </c>
      <c r="F11" s="49" t="s">
        <v>63</v>
      </c>
      <c r="G11" s="162" t="s">
        <v>10</v>
      </c>
      <c r="H11" s="276" t="s">
        <v>88</v>
      </c>
    </row>
    <row r="12" spans="1:11" ht="39" customHeight="1" thickBot="1">
      <c r="A12" s="278" t="s">
        <v>28</v>
      </c>
      <c r="B12" s="279"/>
      <c r="C12" s="142">
        <v>555517</v>
      </c>
      <c r="D12" s="143">
        <v>724324</v>
      </c>
      <c r="E12" s="143">
        <v>708212</v>
      </c>
      <c r="F12" s="144">
        <v>137148</v>
      </c>
      <c r="G12" s="145">
        <f>SUM(C12:F12)</f>
        <v>2125201</v>
      </c>
      <c r="H12" s="277"/>
    </row>
    <row r="13" spans="1:11" ht="35.1" customHeight="1">
      <c r="A13" s="262" t="s">
        <v>52</v>
      </c>
      <c r="B13" s="163">
        <v>2009</v>
      </c>
      <c r="C13" s="148">
        <v>9348</v>
      </c>
      <c r="D13" s="149">
        <v>46170</v>
      </c>
      <c r="E13" s="149">
        <v>115406</v>
      </c>
      <c r="F13" s="149">
        <v>6937.5</v>
      </c>
      <c r="G13" s="39">
        <f>SUM(C13:F13)</f>
        <v>177861.5</v>
      </c>
      <c r="H13" s="46" t="s">
        <v>43</v>
      </c>
      <c r="J13" s="245"/>
    </row>
    <row r="14" spans="1:11" ht="35.1" customHeight="1">
      <c r="A14" s="262"/>
      <c r="B14" s="30">
        <v>2010</v>
      </c>
      <c r="C14" s="150">
        <v>277560</v>
      </c>
      <c r="D14" s="147">
        <v>259319</v>
      </c>
      <c r="E14" s="147">
        <v>304608</v>
      </c>
      <c r="F14" s="147">
        <v>68515</v>
      </c>
      <c r="G14" s="40">
        <f>SUM(C14:F14)</f>
        <v>910002</v>
      </c>
      <c r="H14" s="41" t="s">
        <v>43</v>
      </c>
      <c r="J14" s="245"/>
    </row>
    <row r="15" spans="1:11" ht="35.1" customHeight="1" thickBot="1">
      <c r="A15" s="262"/>
      <c r="B15" s="164">
        <v>2011</v>
      </c>
      <c r="C15" s="151">
        <v>84400</v>
      </c>
      <c r="D15" s="152">
        <v>120406</v>
      </c>
      <c r="E15" s="152">
        <v>185449</v>
      </c>
      <c r="F15" s="152">
        <v>16543</v>
      </c>
      <c r="G15" s="43">
        <f>SUM(C15:F15)</f>
        <v>406798</v>
      </c>
      <c r="H15" s="44" t="s">
        <v>43</v>
      </c>
      <c r="J15" s="246"/>
      <c r="K15" s="5"/>
    </row>
    <row r="16" spans="1:11" ht="35.1" customHeight="1">
      <c r="A16" s="263" t="s">
        <v>100</v>
      </c>
      <c r="B16" s="264"/>
      <c r="C16" s="264"/>
      <c r="D16" s="264"/>
      <c r="E16" s="264"/>
      <c r="F16" s="264"/>
      <c r="G16" s="67">
        <f>AVERAGE(G13:G15)</f>
        <v>498220.5</v>
      </c>
      <c r="H16" s="48" t="s">
        <v>43</v>
      </c>
      <c r="J16" s="247"/>
      <c r="K16" s="5"/>
    </row>
    <row r="17" spans="1:11" ht="35.1" customHeight="1" thickBot="1">
      <c r="A17" s="251" t="s">
        <v>101</v>
      </c>
      <c r="B17" s="252"/>
      <c r="C17" s="252"/>
      <c r="D17" s="252"/>
      <c r="E17" s="252"/>
      <c r="F17" s="252"/>
      <c r="G17" s="140">
        <f>G16*0.8</f>
        <v>398576.4</v>
      </c>
      <c r="H17" s="141" t="s">
        <v>43</v>
      </c>
      <c r="J17" s="247"/>
      <c r="K17" s="5"/>
    </row>
    <row r="18" spans="1:11" ht="35.1" customHeight="1">
      <c r="A18" s="265" t="s">
        <v>32</v>
      </c>
      <c r="B18" s="169">
        <v>2012</v>
      </c>
      <c r="C18" s="171">
        <v>276724</v>
      </c>
      <c r="D18" s="146">
        <v>138116</v>
      </c>
      <c r="E18" s="146">
        <v>243149</v>
      </c>
      <c r="F18" s="187">
        <v>68985</v>
      </c>
      <c r="G18" s="45">
        <f>SUM(C18:F18)</f>
        <v>726974</v>
      </c>
      <c r="H18" s="190">
        <f>(G18-G16)/G16</f>
        <v>0.45914108311480561</v>
      </c>
      <c r="J18" s="246"/>
      <c r="K18" s="248"/>
    </row>
    <row r="19" spans="1:11" ht="35.1" customHeight="1">
      <c r="A19" s="262"/>
      <c r="B19" s="170">
        <v>2013</v>
      </c>
      <c r="C19" s="172">
        <v>132684</v>
      </c>
      <c r="D19" s="147">
        <v>154514</v>
      </c>
      <c r="E19" s="147">
        <v>184863</v>
      </c>
      <c r="F19" s="188">
        <v>9138</v>
      </c>
      <c r="G19" s="40">
        <f>SUM(C19:F19)</f>
        <v>481199</v>
      </c>
      <c r="H19" s="191">
        <f>(G19-G16)/G16</f>
        <v>-3.4164591782152684E-2</v>
      </c>
      <c r="J19" s="246"/>
      <c r="K19" s="248"/>
    </row>
    <row r="20" spans="1:11" ht="35.1" customHeight="1">
      <c r="A20" s="262"/>
      <c r="B20" s="230">
        <v>2014</v>
      </c>
      <c r="C20" s="231">
        <v>216326.73240899999</v>
      </c>
      <c r="D20" s="227">
        <v>149041.63814299999</v>
      </c>
      <c r="E20" s="227">
        <v>286303.72531499999</v>
      </c>
      <c r="F20" s="236">
        <v>34874.467203</v>
      </c>
      <c r="G20" s="220">
        <f>SUM(C20:F20)</f>
        <v>686546.56307000003</v>
      </c>
      <c r="H20" s="237">
        <f>(G20-G16)/G16</f>
        <v>0.37799741895405753</v>
      </c>
      <c r="J20" s="246"/>
      <c r="K20" s="248"/>
    </row>
    <row r="21" spans="1:11" s="217" customFormat="1" ht="35.1" customHeight="1" thickBot="1">
      <c r="A21" s="266"/>
      <c r="B21" s="230">
        <v>2015</v>
      </c>
      <c r="C21" s="244">
        <v>239066.563146</v>
      </c>
      <c r="D21" s="244">
        <v>226328.21680600001</v>
      </c>
      <c r="E21" s="244">
        <v>233367.830117</v>
      </c>
      <c r="F21" s="241"/>
      <c r="G21" s="242"/>
      <c r="H21" s="237"/>
      <c r="J21" s="246"/>
      <c r="K21" s="248"/>
    </row>
    <row r="22" spans="1:11" ht="42" customHeight="1" thickBot="1">
      <c r="A22" s="253" t="s">
        <v>114</v>
      </c>
      <c r="B22" s="254"/>
      <c r="C22" s="173">
        <f>AVERAGE(C18:C20)</f>
        <v>208578.24413633332</v>
      </c>
      <c r="D22" s="174">
        <f t="shared" ref="D22:F22" si="0">AVERAGE(D18:D20)</f>
        <v>147223.87938099998</v>
      </c>
      <c r="E22" s="174">
        <f t="shared" si="0"/>
        <v>238105.24177166665</v>
      </c>
      <c r="F22" s="189">
        <f t="shared" si="0"/>
        <v>37665.822401000005</v>
      </c>
      <c r="G22" s="193">
        <f>AVERAGE(G18:G20)</f>
        <v>631573.18769000005</v>
      </c>
      <c r="H22" s="192">
        <f>(G22-G16)/G16</f>
        <v>0.26765797009557024</v>
      </c>
      <c r="J22" s="249"/>
      <c r="K22" s="248"/>
    </row>
    <row r="23" spans="1:11" ht="30" customHeight="1" thickBot="1">
      <c r="A23" s="9"/>
      <c r="B23" s="68"/>
      <c r="C23" s="68"/>
      <c r="D23" s="68"/>
      <c r="E23" s="68"/>
      <c r="F23" s="68"/>
      <c r="G23" s="68"/>
      <c r="H23" s="68"/>
      <c r="J23" s="5"/>
      <c r="K23" s="5"/>
    </row>
    <row r="24" spans="1:11" ht="30" customHeight="1" thickBot="1">
      <c r="A24" s="69" t="s">
        <v>58</v>
      </c>
      <c r="B24" s="255" t="s">
        <v>57</v>
      </c>
      <c r="C24" s="255"/>
      <c r="D24" s="255"/>
      <c r="E24" s="255"/>
      <c r="F24" s="255"/>
      <c r="G24" s="255"/>
      <c r="H24" s="256"/>
    </row>
    <row r="25" spans="1:11" ht="252" customHeight="1" thickBot="1">
      <c r="A25" s="194" t="s">
        <v>12</v>
      </c>
      <c r="B25" s="257" t="s">
        <v>122</v>
      </c>
      <c r="C25" s="257"/>
      <c r="D25" s="257"/>
      <c r="E25" s="257"/>
      <c r="F25" s="257"/>
      <c r="G25" s="257"/>
      <c r="H25" s="258"/>
    </row>
    <row r="26" spans="1:11" ht="30" customHeight="1">
      <c r="A26" s="5"/>
      <c r="B26" s="5"/>
      <c r="C26" s="5"/>
      <c r="D26" s="5"/>
      <c r="E26" s="5"/>
      <c r="F26" s="5"/>
    </row>
    <row r="27" spans="1:11" ht="30" customHeight="1">
      <c r="A27" s="5"/>
      <c r="B27" s="5"/>
      <c r="C27" s="5"/>
      <c r="D27" s="5"/>
      <c r="E27" s="5"/>
      <c r="F27" s="5"/>
    </row>
    <row r="28" spans="1:11" ht="30" customHeight="1">
      <c r="A28" s="5"/>
      <c r="B28" s="5"/>
      <c r="C28" s="5"/>
      <c r="D28" s="5"/>
      <c r="E28" s="5"/>
      <c r="F28" s="5"/>
    </row>
    <row r="29" spans="1:11" ht="30" customHeight="1">
      <c r="A29" s="1"/>
      <c r="B29" s="1"/>
      <c r="C29" s="4"/>
      <c r="D29" s="4"/>
      <c r="E29" s="5"/>
      <c r="F29" s="5"/>
    </row>
    <row r="30" spans="1:11" ht="15" customHeight="1">
      <c r="A30" s="1"/>
      <c r="B30" s="1"/>
      <c r="C30" s="4"/>
      <c r="D30" s="4"/>
    </row>
    <row r="31" spans="1:11">
      <c r="A31" s="1"/>
      <c r="B31" s="1"/>
      <c r="C31" s="4"/>
      <c r="D31" s="4"/>
    </row>
    <row r="32" spans="1:11">
      <c r="A32" s="5"/>
      <c r="B32" s="5"/>
      <c r="C32" s="2"/>
      <c r="D32" s="2"/>
    </row>
    <row r="33" spans="1:4">
      <c r="A33" s="5"/>
      <c r="B33" s="5"/>
      <c r="C33" s="5"/>
      <c r="D33" s="5"/>
    </row>
  </sheetData>
  <mergeCells count="19">
    <mergeCell ref="A1:H1"/>
    <mergeCell ref="A2:H2"/>
    <mergeCell ref="B3:H3"/>
    <mergeCell ref="B4:H4"/>
    <mergeCell ref="B5:H5"/>
    <mergeCell ref="A17:F17"/>
    <mergeCell ref="A22:B22"/>
    <mergeCell ref="B24:H24"/>
    <mergeCell ref="B25:H25"/>
    <mergeCell ref="B6:H6"/>
    <mergeCell ref="A13:A15"/>
    <mergeCell ref="A16:F16"/>
    <mergeCell ref="A18:A21"/>
    <mergeCell ref="B7:H7"/>
    <mergeCell ref="B8:H8"/>
    <mergeCell ref="B9:H9"/>
    <mergeCell ref="B10:H10"/>
    <mergeCell ref="H11:H12"/>
    <mergeCell ref="A12:B12"/>
  </mergeCells>
  <pageMargins left="0.25" right="0.25" top="0.75" bottom="0.75" header="0.3" footer="0.3"/>
  <pageSetup paperSize="9" scale="42"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tabSelected="1" topLeftCell="A17" zoomScale="70" zoomScaleNormal="70" workbookViewId="0">
      <selection activeCell="I25" sqref="I25"/>
    </sheetView>
  </sheetViews>
  <sheetFormatPr defaultRowHeight="15"/>
  <cols>
    <col min="1" max="1" width="27.85546875" style="217" customWidth="1"/>
    <col min="2" max="2" width="13.42578125" style="217" customWidth="1"/>
    <col min="3" max="6" width="18.7109375" style="217" customWidth="1"/>
    <col min="7" max="7" width="15.7109375" style="217" customWidth="1"/>
    <col min="8" max="8" width="21.7109375" style="217" customWidth="1"/>
    <col min="9" max="9" width="24.85546875" style="217" customWidth="1"/>
    <col min="10" max="10" width="23.7109375" style="217" customWidth="1"/>
    <col min="11" max="11" width="26" style="217" customWidth="1"/>
    <col min="12" max="12" width="23.7109375" style="217" customWidth="1"/>
    <col min="13" max="254" width="9.140625" style="217"/>
    <col min="255" max="255" width="27.85546875" style="217" customWidth="1"/>
    <col min="256" max="256" width="13.42578125" style="217" customWidth="1"/>
    <col min="257" max="261" width="18.7109375" style="217" customWidth="1"/>
    <col min="262" max="263" width="15.7109375" style="217" customWidth="1"/>
    <col min="264" max="264" width="21.7109375" style="217" customWidth="1"/>
    <col min="265" max="265" width="24.85546875" style="217" customWidth="1"/>
    <col min="266" max="266" width="23.7109375" style="217" customWidth="1"/>
    <col min="267" max="267" width="26" style="217" customWidth="1"/>
    <col min="268" max="268" width="23.7109375" style="217" customWidth="1"/>
    <col min="269" max="510" width="9.140625" style="217"/>
    <col min="511" max="511" width="27.85546875" style="217" customWidth="1"/>
    <col min="512" max="512" width="13.42578125" style="217" customWidth="1"/>
    <col min="513" max="517" width="18.7109375" style="217" customWidth="1"/>
    <col min="518" max="519" width="15.7109375" style="217" customWidth="1"/>
    <col min="520" max="520" width="21.7109375" style="217" customWidth="1"/>
    <col min="521" max="521" width="24.85546875" style="217" customWidth="1"/>
    <col min="522" max="522" width="23.7109375" style="217" customWidth="1"/>
    <col min="523" max="523" width="26" style="217" customWidth="1"/>
    <col min="524" max="524" width="23.7109375" style="217" customWidth="1"/>
    <col min="525" max="766" width="9.140625" style="217"/>
    <col min="767" max="767" width="27.85546875" style="217" customWidth="1"/>
    <col min="768" max="768" width="13.42578125" style="217" customWidth="1"/>
    <col min="769" max="773" width="18.7109375" style="217" customWidth="1"/>
    <col min="774" max="775" width="15.7109375" style="217" customWidth="1"/>
    <col min="776" max="776" width="21.7109375" style="217" customWidth="1"/>
    <col min="777" max="777" width="24.85546875" style="217" customWidth="1"/>
    <col min="778" max="778" width="23.7109375" style="217" customWidth="1"/>
    <col min="779" max="779" width="26" style="217" customWidth="1"/>
    <col min="780" max="780" width="23.7109375" style="217" customWidth="1"/>
    <col min="781" max="1022" width="9.140625" style="217"/>
    <col min="1023" max="1023" width="27.85546875" style="217" customWidth="1"/>
    <col min="1024" max="1024" width="13.42578125" style="217" customWidth="1"/>
    <col min="1025" max="1029" width="18.7109375" style="217" customWidth="1"/>
    <col min="1030" max="1031" width="15.7109375" style="217" customWidth="1"/>
    <col min="1032" max="1032" width="21.7109375" style="217" customWidth="1"/>
    <col min="1033" max="1033" width="24.85546875" style="217" customWidth="1"/>
    <col min="1034" max="1034" width="23.7109375" style="217" customWidth="1"/>
    <col min="1035" max="1035" width="26" style="217" customWidth="1"/>
    <col min="1036" max="1036" width="23.7109375" style="217" customWidth="1"/>
    <col min="1037" max="1278" width="9.140625" style="217"/>
    <col min="1279" max="1279" width="27.85546875" style="217" customWidth="1"/>
    <col min="1280" max="1280" width="13.42578125" style="217" customWidth="1"/>
    <col min="1281" max="1285" width="18.7109375" style="217" customWidth="1"/>
    <col min="1286" max="1287" width="15.7109375" style="217" customWidth="1"/>
    <col min="1288" max="1288" width="21.7109375" style="217" customWidth="1"/>
    <col min="1289" max="1289" width="24.85546875" style="217" customWidth="1"/>
    <col min="1290" max="1290" width="23.7109375" style="217" customWidth="1"/>
    <col min="1291" max="1291" width="26" style="217" customWidth="1"/>
    <col min="1292" max="1292" width="23.7109375" style="217" customWidth="1"/>
    <col min="1293" max="1534" width="9.140625" style="217"/>
    <col min="1535" max="1535" width="27.85546875" style="217" customWidth="1"/>
    <col min="1536" max="1536" width="13.42578125" style="217" customWidth="1"/>
    <col min="1537" max="1541" width="18.7109375" style="217" customWidth="1"/>
    <col min="1542" max="1543" width="15.7109375" style="217" customWidth="1"/>
    <col min="1544" max="1544" width="21.7109375" style="217" customWidth="1"/>
    <col min="1545" max="1545" width="24.85546875" style="217" customWidth="1"/>
    <col min="1546" max="1546" width="23.7109375" style="217" customWidth="1"/>
    <col min="1547" max="1547" width="26" style="217" customWidth="1"/>
    <col min="1548" max="1548" width="23.7109375" style="217" customWidth="1"/>
    <col min="1549" max="1790" width="9.140625" style="217"/>
    <col min="1791" max="1791" width="27.85546875" style="217" customWidth="1"/>
    <col min="1792" max="1792" width="13.42578125" style="217" customWidth="1"/>
    <col min="1793" max="1797" width="18.7109375" style="217" customWidth="1"/>
    <col min="1798" max="1799" width="15.7109375" style="217" customWidth="1"/>
    <col min="1800" max="1800" width="21.7109375" style="217" customWidth="1"/>
    <col min="1801" max="1801" width="24.85546875" style="217" customWidth="1"/>
    <col min="1802" max="1802" width="23.7109375" style="217" customWidth="1"/>
    <col min="1803" max="1803" width="26" style="217" customWidth="1"/>
    <col min="1804" max="1804" width="23.7109375" style="217" customWidth="1"/>
    <col min="1805" max="2046" width="9.140625" style="217"/>
    <col min="2047" max="2047" width="27.85546875" style="217" customWidth="1"/>
    <col min="2048" max="2048" width="13.42578125" style="217" customWidth="1"/>
    <col min="2049" max="2053" width="18.7109375" style="217" customWidth="1"/>
    <col min="2054" max="2055" width="15.7109375" style="217" customWidth="1"/>
    <col min="2056" max="2056" width="21.7109375" style="217" customWidth="1"/>
    <col min="2057" max="2057" width="24.85546875" style="217" customWidth="1"/>
    <col min="2058" max="2058" width="23.7109375" style="217" customWidth="1"/>
    <col min="2059" max="2059" width="26" style="217" customWidth="1"/>
    <col min="2060" max="2060" width="23.7109375" style="217" customWidth="1"/>
    <col min="2061" max="2302" width="9.140625" style="217"/>
    <col min="2303" max="2303" width="27.85546875" style="217" customWidth="1"/>
    <col min="2304" max="2304" width="13.42578125" style="217" customWidth="1"/>
    <col min="2305" max="2309" width="18.7109375" style="217" customWidth="1"/>
    <col min="2310" max="2311" width="15.7109375" style="217" customWidth="1"/>
    <col min="2312" max="2312" width="21.7109375" style="217" customWidth="1"/>
    <col min="2313" max="2313" width="24.85546875" style="217" customWidth="1"/>
    <col min="2314" max="2314" width="23.7109375" style="217" customWidth="1"/>
    <col min="2315" max="2315" width="26" style="217" customWidth="1"/>
    <col min="2316" max="2316" width="23.7109375" style="217" customWidth="1"/>
    <col min="2317" max="2558" width="9.140625" style="217"/>
    <col min="2559" max="2559" width="27.85546875" style="217" customWidth="1"/>
    <col min="2560" max="2560" width="13.42578125" style="217" customWidth="1"/>
    <col min="2561" max="2565" width="18.7109375" style="217" customWidth="1"/>
    <col min="2566" max="2567" width="15.7109375" style="217" customWidth="1"/>
    <col min="2568" max="2568" width="21.7109375" style="217" customWidth="1"/>
    <col min="2569" max="2569" width="24.85546875" style="217" customWidth="1"/>
    <col min="2570" max="2570" width="23.7109375" style="217" customWidth="1"/>
    <col min="2571" max="2571" width="26" style="217" customWidth="1"/>
    <col min="2572" max="2572" width="23.7109375" style="217" customWidth="1"/>
    <col min="2573" max="2814" width="9.140625" style="217"/>
    <col min="2815" max="2815" width="27.85546875" style="217" customWidth="1"/>
    <col min="2816" max="2816" width="13.42578125" style="217" customWidth="1"/>
    <col min="2817" max="2821" width="18.7109375" style="217" customWidth="1"/>
    <col min="2822" max="2823" width="15.7109375" style="217" customWidth="1"/>
    <col min="2824" max="2824" width="21.7109375" style="217" customWidth="1"/>
    <col min="2825" max="2825" width="24.85546875" style="217" customWidth="1"/>
    <col min="2826" max="2826" width="23.7109375" style="217" customWidth="1"/>
    <col min="2827" max="2827" width="26" style="217" customWidth="1"/>
    <col min="2828" max="2828" width="23.7109375" style="217" customWidth="1"/>
    <col min="2829" max="3070" width="9.140625" style="217"/>
    <col min="3071" max="3071" width="27.85546875" style="217" customWidth="1"/>
    <col min="3072" max="3072" width="13.42578125" style="217" customWidth="1"/>
    <col min="3073" max="3077" width="18.7109375" style="217" customWidth="1"/>
    <col min="3078" max="3079" width="15.7109375" style="217" customWidth="1"/>
    <col min="3080" max="3080" width="21.7109375" style="217" customWidth="1"/>
    <col min="3081" max="3081" width="24.85546875" style="217" customWidth="1"/>
    <col min="3082" max="3082" width="23.7109375" style="217" customWidth="1"/>
    <col min="3083" max="3083" width="26" style="217" customWidth="1"/>
    <col min="3084" max="3084" width="23.7109375" style="217" customWidth="1"/>
    <col min="3085" max="3326" width="9.140625" style="217"/>
    <col min="3327" max="3327" width="27.85546875" style="217" customWidth="1"/>
    <col min="3328" max="3328" width="13.42578125" style="217" customWidth="1"/>
    <col min="3329" max="3333" width="18.7109375" style="217" customWidth="1"/>
    <col min="3334" max="3335" width="15.7109375" style="217" customWidth="1"/>
    <col min="3336" max="3336" width="21.7109375" style="217" customWidth="1"/>
    <col min="3337" max="3337" width="24.85546875" style="217" customWidth="1"/>
    <col min="3338" max="3338" width="23.7109375" style="217" customWidth="1"/>
    <col min="3339" max="3339" width="26" style="217" customWidth="1"/>
    <col min="3340" max="3340" width="23.7109375" style="217" customWidth="1"/>
    <col min="3341" max="3582" width="9.140625" style="217"/>
    <col min="3583" max="3583" width="27.85546875" style="217" customWidth="1"/>
    <col min="3584" max="3584" width="13.42578125" style="217" customWidth="1"/>
    <col min="3585" max="3589" width="18.7109375" style="217" customWidth="1"/>
    <col min="3590" max="3591" width="15.7109375" style="217" customWidth="1"/>
    <col min="3592" max="3592" width="21.7109375" style="217" customWidth="1"/>
    <col min="3593" max="3593" width="24.85546875" style="217" customWidth="1"/>
    <col min="3594" max="3594" width="23.7109375" style="217" customWidth="1"/>
    <col min="3595" max="3595" width="26" style="217" customWidth="1"/>
    <col min="3596" max="3596" width="23.7109375" style="217" customWidth="1"/>
    <col min="3597" max="3838" width="9.140625" style="217"/>
    <col min="3839" max="3839" width="27.85546875" style="217" customWidth="1"/>
    <col min="3840" max="3840" width="13.42578125" style="217" customWidth="1"/>
    <col min="3841" max="3845" width="18.7109375" style="217" customWidth="1"/>
    <col min="3846" max="3847" width="15.7109375" style="217" customWidth="1"/>
    <col min="3848" max="3848" width="21.7109375" style="217" customWidth="1"/>
    <col min="3849" max="3849" width="24.85546875" style="217" customWidth="1"/>
    <col min="3850" max="3850" width="23.7109375" style="217" customWidth="1"/>
    <col min="3851" max="3851" width="26" style="217" customWidth="1"/>
    <col min="3852" max="3852" width="23.7109375" style="217" customWidth="1"/>
    <col min="3853" max="4094" width="9.140625" style="217"/>
    <col min="4095" max="4095" width="27.85546875" style="217" customWidth="1"/>
    <col min="4096" max="4096" width="13.42578125" style="217" customWidth="1"/>
    <col min="4097" max="4101" width="18.7109375" style="217" customWidth="1"/>
    <col min="4102" max="4103" width="15.7109375" style="217" customWidth="1"/>
    <col min="4104" max="4104" width="21.7109375" style="217" customWidth="1"/>
    <col min="4105" max="4105" width="24.85546875" style="217" customWidth="1"/>
    <col min="4106" max="4106" width="23.7109375" style="217" customWidth="1"/>
    <col min="4107" max="4107" width="26" style="217" customWidth="1"/>
    <col min="4108" max="4108" width="23.7109375" style="217" customWidth="1"/>
    <col min="4109" max="4350" width="9.140625" style="217"/>
    <col min="4351" max="4351" width="27.85546875" style="217" customWidth="1"/>
    <col min="4352" max="4352" width="13.42578125" style="217" customWidth="1"/>
    <col min="4353" max="4357" width="18.7109375" style="217" customWidth="1"/>
    <col min="4358" max="4359" width="15.7109375" style="217" customWidth="1"/>
    <col min="4360" max="4360" width="21.7109375" style="217" customWidth="1"/>
    <col min="4361" max="4361" width="24.85546875" style="217" customWidth="1"/>
    <col min="4362" max="4362" width="23.7109375" style="217" customWidth="1"/>
    <col min="4363" max="4363" width="26" style="217" customWidth="1"/>
    <col min="4364" max="4364" width="23.7109375" style="217" customWidth="1"/>
    <col min="4365" max="4606" width="9.140625" style="217"/>
    <col min="4607" max="4607" width="27.85546875" style="217" customWidth="1"/>
    <col min="4608" max="4608" width="13.42578125" style="217" customWidth="1"/>
    <col min="4609" max="4613" width="18.7109375" style="217" customWidth="1"/>
    <col min="4614" max="4615" width="15.7109375" style="217" customWidth="1"/>
    <col min="4616" max="4616" width="21.7109375" style="217" customWidth="1"/>
    <col min="4617" max="4617" width="24.85546875" style="217" customWidth="1"/>
    <col min="4618" max="4618" width="23.7109375" style="217" customWidth="1"/>
    <col min="4619" max="4619" width="26" style="217" customWidth="1"/>
    <col min="4620" max="4620" width="23.7109375" style="217" customWidth="1"/>
    <col min="4621" max="4862" width="9.140625" style="217"/>
    <col min="4863" max="4863" width="27.85546875" style="217" customWidth="1"/>
    <col min="4864" max="4864" width="13.42578125" style="217" customWidth="1"/>
    <col min="4865" max="4869" width="18.7109375" style="217" customWidth="1"/>
    <col min="4870" max="4871" width="15.7109375" style="217" customWidth="1"/>
    <col min="4872" max="4872" width="21.7109375" style="217" customWidth="1"/>
    <col min="4873" max="4873" width="24.85546875" style="217" customWidth="1"/>
    <col min="4874" max="4874" width="23.7109375" style="217" customWidth="1"/>
    <col min="4875" max="4875" width="26" style="217" customWidth="1"/>
    <col min="4876" max="4876" width="23.7109375" style="217" customWidth="1"/>
    <col min="4877" max="5118" width="9.140625" style="217"/>
    <col min="5119" max="5119" width="27.85546875" style="217" customWidth="1"/>
    <col min="5120" max="5120" width="13.42578125" style="217" customWidth="1"/>
    <col min="5121" max="5125" width="18.7109375" style="217" customWidth="1"/>
    <col min="5126" max="5127" width="15.7109375" style="217" customWidth="1"/>
    <col min="5128" max="5128" width="21.7109375" style="217" customWidth="1"/>
    <col min="5129" max="5129" width="24.85546875" style="217" customWidth="1"/>
    <col min="5130" max="5130" width="23.7109375" style="217" customWidth="1"/>
    <col min="5131" max="5131" width="26" style="217" customWidth="1"/>
    <col min="5132" max="5132" width="23.7109375" style="217" customWidth="1"/>
    <col min="5133" max="5374" width="9.140625" style="217"/>
    <col min="5375" max="5375" width="27.85546875" style="217" customWidth="1"/>
    <col min="5376" max="5376" width="13.42578125" style="217" customWidth="1"/>
    <col min="5377" max="5381" width="18.7109375" style="217" customWidth="1"/>
    <col min="5382" max="5383" width="15.7109375" style="217" customWidth="1"/>
    <col min="5384" max="5384" width="21.7109375" style="217" customWidth="1"/>
    <col min="5385" max="5385" width="24.85546875" style="217" customWidth="1"/>
    <col min="5386" max="5386" width="23.7109375" style="217" customWidth="1"/>
    <col min="5387" max="5387" width="26" style="217" customWidth="1"/>
    <col min="5388" max="5388" width="23.7109375" style="217" customWidth="1"/>
    <col min="5389" max="5630" width="9.140625" style="217"/>
    <col min="5631" max="5631" width="27.85546875" style="217" customWidth="1"/>
    <col min="5632" max="5632" width="13.42578125" style="217" customWidth="1"/>
    <col min="5633" max="5637" width="18.7109375" style="217" customWidth="1"/>
    <col min="5638" max="5639" width="15.7109375" style="217" customWidth="1"/>
    <col min="5640" max="5640" width="21.7109375" style="217" customWidth="1"/>
    <col min="5641" max="5641" width="24.85546875" style="217" customWidth="1"/>
    <col min="5642" max="5642" width="23.7109375" style="217" customWidth="1"/>
    <col min="5643" max="5643" width="26" style="217" customWidth="1"/>
    <col min="5644" max="5644" width="23.7109375" style="217" customWidth="1"/>
    <col min="5645" max="5886" width="9.140625" style="217"/>
    <col min="5887" max="5887" width="27.85546875" style="217" customWidth="1"/>
    <col min="5888" max="5888" width="13.42578125" style="217" customWidth="1"/>
    <col min="5889" max="5893" width="18.7109375" style="217" customWidth="1"/>
    <col min="5894" max="5895" width="15.7109375" style="217" customWidth="1"/>
    <col min="5896" max="5896" width="21.7109375" style="217" customWidth="1"/>
    <col min="5897" max="5897" width="24.85546875" style="217" customWidth="1"/>
    <col min="5898" max="5898" width="23.7109375" style="217" customWidth="1"/>
    <col min="5899" max="5899" width="26" style="217" customWidth="1"/>
    <col min="5900" max="5900" width="23.7109375" style="217" customWidth="1"/>
    <col min="5901" max="6142" width="9.140625" style="217"/>
    <col min="6143" max="6143" width="27.85546875" style="217" customWidth="1"/>
    <col min="6144" max="6144" width="13.42578125" style="217" customWidth="1"/>
    <col min="6145" max="6149" width="18.7109375" style="217" customWidth="1"/>
    <col min="6150" max="6151" width="15.7109375" style="217" customWidth="1"/>
    <col min="6152" max="6152" width="21.7109375" style="217" customWidth="1"/>
    <col min="6153" max="6153" width="24.85546875" style="217" customWidth="1"/>
    <col min="6154" max="6154" width="23.7109375" style="217" customWidth="1"/>
    <col min="6155" max="6155" width="26" style="217" customWidth="1"/>
    <col min="6156" max="6156" width="23.7109375" style="217" customWidth="1"/>
    <col min="6157" max="6398" width="9.140625" style="217"/>
    <col min="6399" max="6399" width="27.85546875" style="217" customWidth="1"/>
    <col min="6400" max="6400" width="13.42578125" style="217" customWidth="1"/>
    <col min="6401" max="6405" width="18.7109375" style="217" customWidth="1"/>
    <col min="6406" max="6407" width="15.7109375" style="217" customWidth="1"/>
    <col min="6408" max="6408" width="21.7109375" style="217" customWidth="1"/>
    <col min="6409" max="6409" width="24.85546875" style="217" customWidth="1"/>
    <col min="6410" max="6410" width="23.7109375" style="217" customWidth="1"/>
    <col min="6411" max="6411" width="26" style="217" customWidth="1"/>
    <col min="6412" max="6412" width="23.7109375" style="217" customWidth="1"/>
    <col min="6413" max="6654" width="9.140625" style="217"/>
    <col min="6655" max="6655" width="27.85546875" style="217" customWidth="1"/>
    <col min="6656" max="6656" width="13.42578125" style="217" customWidth="1"/>
    <col min="6657" max="6661" width="18.7109375" style="217" customWidth="1"/>
    <col min="6662" max="6663" width="15.7109375" style="217" customWidth="1"/>
    <col min="6664" max="6664" width="21.7109375" style="217" customWidth="1"/>
    <col min="6665" max="6665" width="24.85546875" style="217" customWidth="1"/>
    <col min="6666" max="6666" width="23.7109375" style="217" customWidth="1"/>
    <col min="6667" max="6667" width="26" style="217" customWidth="1"/>
    <col min="6668" max="6668" width="23.7109375" style="217" customWidth="1"/>
    <col min="6669" max="6910" width="9.140625" style="217"/>
    <col min="6911" max="6911" width="27.85546875" style="217" customWidth="1"/>
    <col min="6912" max="6912" width="13.42578125" style="217" customWidth="1"/>
    <col min="6913" max="6917" width="18.7109375" style="217" customWidth="1"/>
    <col min="6918" max="6919" width="15.7109375" style="217" customWidth="1"/>
    <col min="6920" max="6920" width="21.7109375" style="217" customWidth="1"/>
    <col min="6921" max="6921" width="24.85546875" style="217" customWidth="1"/>
    <col min="6922" max="6922" width="23.7109375" style="217" customWidth="1"/>
    <col min="6923" max="6923" width="26" style="217" customWidth="1"/>
    <col min="6924" max="6924" width="23.7109375" style="217" customWidth="1"/>
    <col min="6925" max="7166" width="9.140625" style="217"/>
    <col min="7167" max="7167" width="27.85546875" style="217" customWidth="1"/>
    <col min="7168" max="7168" width="13.42578125" style="217" customWidth="1"/>
    <col min="7169" max="7173" width="18.7109375" style="217" customWidth="1"/>
    <col min="7174" max="7175" width="15.7109375" style="217" customWidth="1"/>
    <col min="7176" max="7176" width="21.7109375" style="217" customWidth="1"/>
    <col min="7177" max="7177" width="24.85546875" style="217" customWidth="1"/>
    <col min="7178" max="7178" width="23.7109375" style="217" customWidth="1"/>
    <col min="7179" max="7179" width="26" style="217" customWidth="1"/>
    <col min="7180" max="7180" width="23.7109375" style="217" customWidth="1"/>
    <col min="7181" max="7422" width="9.140625" style="217"/>
    <col min="7423" max="7423" width="27.85546875" style="217" customWidth="1"/>
    <col min="7424" max="7424" width="13.42578125" style="217" customWidth="1"/>
    <col min="7425" max="7429" width="18.7109375" style="217" customWidth="1"/>
    <col min="7430" max="7431" width="15.7109375" style="217" customWidth="1"/>
    <col min="7432" max="7432" width="21.7109375" style="217" customWidth="1"/>
    <col min="7433" max="7433" width="24.85546875" style="217" customWidth="1"/>
    <col min="7434" max="7434" width="23.7109375" style="217" customWidth="1"/>
    <col min="7435" max="7435" width="26" style="217" customWidth="1"/>
    <col min="7436" max="7436" width="23.7109375" style="217" customWidth="1"/>
    <col min="7437" max="7678" width="9.140625" style="217"/>
    <col min="7679" max="7679" width="27.85546875" style="217" customWidth="1"/>
    <col min="7680" max="7680" width="13.42578125" style="217" customWidth="1"/>
    <col min="7681" max="7685" width="18.7109375" style="217" customWidth="1"/>
    <col min="7686" max="7687" width="15.7109375" style="217" customWidth="1"/>
    <col min="7688" max="7688" width="21.7109375" style="217" customWidth="1"/>
    <col min="7689" max="7689" width="24.85546875" style="217" customWidth="1"/>
    <col min="7690" max="7690" width="23.7109375" style="217" customWidth="1"/>
    <col min="7691" max="7691" width="26" style="217" customWidth="1"/>
    <col min="7692" max="7692" width="23.7109375" style="217" customWidth="1"/>
    <col min="7693" max="7934" width="9.140625" style="217"/>
    <col min="7935" max="7935" width="27.85546875" style="217" customWidth="1"/>
    <col min="7936" max="7936" width="13.42578125" style="217" customWidth="1"/>
    <col min="7937" max="7941" width="18.7109375" style="217" customWidth="1"/>
    <col min="7942" max="7943" width="15.7109375" style="217" customWidth="1"/>
    <col min="7944" max="7944" width="21.7109375" style="217" customWidth="1"/>
    <col min="7945" max="7945" width="24.85546875" style="217" customWidth="1"/>
    <col min="7946" max="7946" width="23.7109375" style="217" customWidth="1"/>
    <col min="7947" max="7947" width="26" style="217" customWidth="1"/>
    <col min="7948" max="7948" width="23.7109375" style="217" customWidth="1"/>
    <col min="7949" max="8190" width="9.140625" style="217"/>
    <col min="8191" max="8191" width="27.85546875" style="217" customWidth="1"/>
    <col min="8192" max="8192" width="13.42578125" style="217" customWidth="1"/>
    <col min="8193" max="8197" width="18.7109375" style="217" customWidth="1"/>
    <col min="8198" max="8199" width="15.7109375" style="217" customWidth="1"/>
    <col min="8200" max="8200" width="21.7109375" style="217" customWidth="1"/>
    <col min="8201" max="8201" width="24.85546875" style="217" customWidth="1"/>
    <col min="8202" max="8202" width="23.7109375" style="217" customWidth="1"/>
    <col min="8203" max="8203" width="26" style="217" customWidth="1"/>
    <col min="8204" max="8204" width="23.7109375" style="217" customWidth="1"/>
    <col min="8205" max="8446" width="9.140625" style="217"/>
    <col min="8447" max="8447" width="27.85546875" style="217" customWidth="1"/>
    <col min="8448" max="8448" width="13.42578125" style="217" customWidth="1"/>
    <col min="8449" max="8453" width="18.7109375" style="217" customWidth="1"/>
    <col min="8454" max="8455" width="15.7109375" style="217" customWidth="1"/>
    <col min="8456" max="8456" width="21.7109375" style="217" customWidth="1"/>
    <col min="8457" max="8457" width="24.85546875" style="217" customWidth="1"/>
    <col min="8458" max="8458" width="23.7109375" style="217" customWidth="1"/>
    <col min="8459" max="8459" width="26" style="217" customWidth="1"/>
    <col min="8460" max="8460" width="23.7109375" style="217" customWidth="1"/>
    <col min="8461" max="8702" width="9.140625" style="217"/>
    <col min="8703" max="8703" width="27.85546875" style="217" customWidth="1"/>
    <col min="8704" max="8704" width="13.42578125" style="217" customWidth="1"/>
    <col min="8705" max="8709" width="18.7109375" style="217" customWidth="1"/>
    <col min="8710" max="8711" width="15.7109375" style="217" customWidth="1"/>
    <col min="8712" max="8712" width="21.7109375" style="217" customWidth="1"/>
    <col min="8713" max="8713" width="24.85546875" style="217" customWidth="1"/>
    <col min="8714" max="8714" width="23.7109375" style="217" customWidth="1"/>
    <col min="8715" max="8715" width="26" style="217" customWidth="1"/>
    <col min="8716" max="8716" width="23.7109375" style="217" customWidth="1"/>
    <col min="8717" max="8958" width="9.140625" style="217"/>
    <col min="8959" max="8959" width="27.85546875" style="217" customWidth="1"/>
    <col min="8960" max="8960" width="13.42578125" style="217" customWidth="1"/>
    <col min="8961" max="8965" width="18.7109375" style="217" customWidth="1"/>
    <col min="8966" max="8967" width="15.7109375" style="217" customWidth="1"/>
    <col min="8968" max="8968" width="21.7109375" style="217" customWidth="1"/>
    <col min="8969" max="8969" width="24.85546875" style="217" customWidth="1"/>
    <col min="8970" max="8970" width="23.7109375" style="217" customWidth="1"/>
    <col min="8971" max="8971" width="26" style="217" customWidth="1"/>
    <col min="8972" max="8972" width="23.7109375" style="217" customWidth="1"/>
    <col min="8973" max="9214" width="9.140625" style="217"/>
    <col min="9215" max="9215" width="27.85546875" style="217" customWidth="1"/>
    <col min="9216" max="9216" width="13.42578125" style="217" customWidth="1"/>
    <col min="9217" max="9221" width="18.7109375" style="217" customWidth="1"/>
    <col min="9222" max="9223" width="15.7109375" style="217" customWidth="1"/>
    <col min="9224" max="9224" width="21.7109375" style="217" customWidth="1"/>
    <col min="9225" max="9225" width="24.85546875" style="217" customWidth="1"/>
    <col min="9226" max="9226" width="23.7109375" style="217" customWidth="1"/>
    <col min="9227" max="9227" width="26" style="217" customWidth="1"/>
    <col min="9228" max="9228" width="23.7109375" style="217" customWidth="1"/>
    <col min="9229" max="9470" width="9.140625" style="217"/>
    <col min="9471" max="9471" width="27.85546875" style="217" customWidth="1"/>
    <col min="9472" max="9472" width="13.42578125" style="217" customWidth="1"/>
    <col min="9473" max="9477" width="18.7109375" style="217" customWidth="1"/>
    <col min="9478" max="9479" width="15.7109375" style="217" customWidth="1"/>
    <col min="9480" max="9480" width="21.7109375" style="217" customWidth="1"/>
    <col min="9481" max="9481" width="24.85546875" style="217" customWidth="1"/>
    <col min="9482" max="9482" width="23.7109375" style="217" customWidth="1"/>
    <col min="9483" max="9483" width="26" style="217" customWidth="1"/>
    <col min="9484" max="9484" width="23.7109375" style="217" customWidth="1"/>
    <col min="9485" max="9726" width="9.140625" style="217"/>
    <col min="9727" max="9727" width="27.85546875" style="217" customWidth="1"/>
    <col min="9728" max="9728" width="13.42578125" style="217" customWidth="1"/>
    <col min="9729" max="9733" width="18.7109375" style="217" customWidth="1"/>
    <col min="9734" max="9735" width="15.7109375" style="217" customWidth="1"/>
    <col min="9736" max="9736" width="21.7109375" style="217" customWidth="1"/>
    <col min="9737" max="9737" width="24.85546875" style="217" customWidth="1"/>
    <col min="9738" max="9738" width="23.7109375" style="217" customWidth="1"/>
    <col min="9739" max="9739" width="26" style="217" customWidth="1"/>
    <col min="9740" max="9740" width="23.7109375" style="217" customWidth="1"/>
    <col min="9741" max="9982" width="9.140625" style="217"/>
    <col min="9983" max="9983" width="27.85546875" style="217" customWidth="1"/>
    <col min="9984" max="9984" width="13.42578125" style="217" customWidth="1"/>
    <col min="9985" max="9989" width="18.7109375" style="217" customWidth="1"/>
    <col min="9990" max="9991" width="15.7109375" style="217" customWidth="1"/>
    <col min="9992" max="9992" width="21.7109375" style="217" customWidth="1"/>
    <col min="9993" max="9993" width="24.85546875" style="217" customWidth="1"/>
    <col min="9994" max="9994" width="23.7109375" style="217" customWidth="1"/>
    <col min="9995" max="9995" width="26" style="217" customWidth="1"/>
    <col min="9996" max="9996" width="23.7109375" style="217" customWidth="1"/>
    <col min="9997" max="10238" width="9.140625" style="217"/>
    <col min="10239" max="10239" width="27.85546875" style="217" customWidth="1"/>
    <col min="10240" max="10240" width="13.42578125" style="217" customWidth="1"/>
    <col min="10241" max="10245" width="18.7109375" style="217" customWidth="1"/>
    <col min="10246" max="10247" width="15.7109375" style="217" customWidth="1"/>
    <col min="10248" max="10248" width="21.7109375" style="217" customWidth="1"/>
    <col min="10249" max="10249" width="24.85546875" style="217" customWidth="1"/>
    <col min="10250" max="10250" width="23.7109375" style="217" customWidth="1"/>
    <col min="10251" max="10251" width="26" style="217" customWidth="1"/>
    <col min="10252" max="10252" width="23.7109375" style="217" customWidth="1"/>
    <col min="10253" max="10494" width="9.140625" style="217"/>
    <col min="10495" max="10495" width="27.85546875" style="217" customWidth="1"/>
    <col min="10496" max="10496" width="13.42578125" style="217" customWidth="1"/>
    <col min="10497" max="10501" width="18.7109375" style="217" customWidth="1"/>
    <col min="10502" max="10503" width="15.7109375" style="217" customWidth="1"/>
    <col min="10504" max="10504" width="21.7109375" style="217" customWidth="1"/>
    <col min="10505" max="10505" width="24.85546875" style="217" customWidth="1"/>
    <col min="10506" max="10506" width="23.7109375" style="217" customWidth="1"/>
    <col min="10507" max="10507" width="26" style="217" customWidth="1"/>
    <col min="10508" max="10508" width="23.7109375" style="217" customWidth="1"/>
    <col min="10509" max="10750" width="9.140625" style="217"/>
    <col min="10751" max="10751" width="27.85546875" style="217" customWidth="1"/>
    <col min="10752" max="10752" width="13.42578125" style="217" customWidth="1"/>
    <col min="10753" max="10757" width="18.7109375" style="217" customWidth="1"/>
    <col min="10758" max="10759" width="15.7109375" style="217" customWidth="1"/>
    <col min="10760" max="10760" width="21.7109375" style="217" customWidth="1"/>
    <col min="10761" max="10761" width="24.85546875" style="217" customWidth="1"/>
    <col min="10762" max="10762" width="23.7109375" style="217" customWidth="1"/>
    <col min="10763" max="10763" width="26" style="217" customWidth="1"/>
    <col min="10764" max="10764" width="23.7109375" style="217" customWidth="1"/>
    <col min="10765" max="11006" width="9.140625" style="217"/>
    <col min="11007" max="11007" width="27.85546875" style="217" customWidth="1"/>
    <col min="11008" max="11008" width="13.42578125" style="217" customWidth="1"/>
    <col min="11009" max="11013" width="18.7109375" style="217" customWidth="1"/>
    <col min="11014" max="11015" width="15.7109375" style="217" customWidth="1"/>
    <col min="11016" max="11016" width="21.7109375" style="217" customWidth="1"/>
    <col min="11017" max="11017" width="24.85546875" style="217" customWidth="1"/>
    <col min="11018" max="11018" width="23.7109375" style="217" customWidth="1"/>
    <col min="11019" max="11019" width="26" style="217" customWidth="1"/>
    <col min="11020" max="11020" width="23.7109375" style="217" customWidth="1"/>
    <col min="11021" max="11262" width="9.140625" style="217"/>
    <col min="11263" max="11263" width="27.85546875" style="217" customWidth="1"/>
    <col min="11264" max="11264" width="13.42578125" style="217" customWidth="1"/>
    <col min="11265" max="11269" width="18.7109375" style="217" customWidth="1"/>
    <col min="11270" max="11271" width="15.7109375" style="217" customWidth="1"/>
    <col min="11272" max="11272" width="21.7109375" style="217" customWidth="1"/>
    <col min="11273" max="11273" width="24.85546875" style="217" customWidth="1"/>
    <col min="11274" max="11274" width="23.7109375" style="217" customWidth="1"/>
    <col min="11275" max="11275" width="26" style="217" customWidth="1"/>
    <col min="11276" max="11276" width="23.7109375" style="217" customWidth="1"/>
    <col min="11277" max="11518" width="9.140625" style="217"/>
    <col min="11519" max="11519" width="27.85546875" style="217" customWidth="1"/>
    <col min="11520" max="11520" width="13.42578125" style="217" customWidth="1"/>
    <col min="11521" max="11525" width="18.7109375" style="217" customWidth="1"/>
    <col min="11526" max="11527" width="15.7109375" style="217" customWidth="1"/>
    <col min="11528" max="11528" width="21.7109375" style="217" customWidth="1"/>
    <col min="11529" max="11529" width="24.85546875" style="217" customWidth="1"/>
    <col min="11530" max="11530" width="23.7109375" style="217" customWidth="1"/>
    <col min="11531" max="11531" width="26" style="217" customWidth="1"/>
    <col min="11532" max="11532" width="23.7109375" style="217" customWidth="1"/>
    <col min="11533" max="11774" width="9.140625" style="217"/>
    <col min="11775" max="11775" width="27.85546875" style="217" customWidth="1"/>
    <col min="11776" max="11776" width="13.42578125" style="217" customWidth="1"/>
    <col min="11777" max="11781" width="18.7109375" style="217" customWidth="1"/>
    <col min="11782" max="11783" width="15.7109375" style="217" customWidth="1"/>
    <col min="11784" max="11784" width="21.7109375" style="217" customWidth="1"/>
    <col min="11785" max="11785" width="24.85546875" style="217" customWidth="1"/>
    <col min="11786" max="11786" width="23.7109375" style="217" customWidth="1"/>
    <col min="11787" max="11787" width="26" style="217" customWidth="1"/>
    <col min="11788" max="11788" width="23.7109375" style="217" customWidth="1"/>
    <col min="11789" max="12030" width="9.140625" style="217"/>
    <col min="12031" max="12031" width="27.85546875" style="217" customWidth="1"/>
    <col min="12032" max="12032" width="13.42578125" style="217" customWidth="1"/>
    <col min="12033" max="12037" width="18.7109375" style="217" customWidth="1"/>
    <col min="12038" max="12039" width="15.7109375" style="217" customWidth="1"/>
    <col min="12040" max="12040" width="21.7109375" style="217" customWidth="1"/>
    <col min="12041" max="12041" width="24.85546875" style="217" customWidth="1"/>
    <col min="12042" max="12042" width="23.7109375" style="217" customWidth="1"/>
    <col min="12043" max="12043" width="26" style="217" customWidth="1"/>
    <col min="12044" max="12044" width="23.7109375" style="217" customWidth="1"/>
    <col min="12045" max="12286" width="9.140625" style="217"/>
    <col min="12287" max="12287" width="27.85546875" style="217" customWidth="1"/>
    <col min="12288" max="12288" width="13.42578125" style="217" customWidth="1"/>
    <col min="12289" max="12293" width="18.7109375" style="217" customWidth="1"/>
    <col min="12294" max="12295" width="15.7109375" style="217" customWidth="1"/>
    <col min="12296" max="12296" width="21.7109375" style="217" customWidth="1"/>
    <col min="12297" max="12297" width="24.85546875" style="217" customWidth="1"/>
    <col min="12298" max="12298" width="23.7109375" style="217" customWidth="1"/>
    <col min="12299" max="12299" width="26" style="217" customWidth="1"/>
    <col min="12300" max="12300" width="23.7109375" style="217" customWidth="1"/>
    <col min="12301" max="12542" width="9.140625" style="217"/>
    <col min="12543" max="12543" width="27.85546875" style="217" customWidth="1"/>
    <col min="12544" max="12544" width="13.42578125" style="217" customWidth="1"/>
    <col min="12545" max="12549" width="18.7109375" style="217" customWidth="1"/>
    <col min="12550" max="12551" width="15.7109375" style="217" customWidth="1"/>
    <col min="12552" max="12552" width="21.7109375" style="217" customWidth="1"/>
    <col min="12553" max="12553" width="24.85546875" style="217" customWidth="1"/>
    <col min="12554" max="12554" width="23.7109375" style="217" customWidth="1"/>
    <col min="12555" max="12555" width="26" style="217" customWidth="1"/>
    <col min="12556" max="12556" width="23.7109375" style="217" customWidth="1"/>
    <col min="12557" max="12798" width="9.140625" style="217"/>
    <col min="12799" max="12799" width="27.85546875" style="217" customWidth="1"/>
    <col min="12800" max="12800" width="13.42578125" style="217" customWidth="1"/>
    <col min="12801" max="12805" width="18.7109375" style="217" customWidth="1"/>
    <col min="12806" max="12807" width="15.7109375" style="217" customWidth="1"/>
    <col min="12808" max="12808" width="21.7109375" style="217" customWidth="1"/>
    <col min="12809" max="12809" width="24.85546875" style="217" customWidth="1"/>
    <col min="12810" max="12810" width="23.7109375" style="217" customWidth="1"/>
    <col min="12811" max="12811" width="26" style="217" customWidth="1"/>
    <col min="12812" max="12812" width="23.7109375" style="217" customWidth="1"/>
    <col min="12813" max="13054" width="9.140625" style="217"/>
    <col min="13055" max="13055" width="27.85546875" style="217" customWidth="1"/>
    <col min="13056" max="13056" width="13.42578125" style="217" customWidth="1"/>
    <col min="13057" max="13061" width="18.7109375" style="217" customWidth="1"/>
    <col min="13062" max="13063" width="15.7109375" style="217" customWidth="1"/>
    <col min="13064" max="13064" width="21.7109375" style="217" customWidth="1"/>
    <col min="13065" max="13065" width="24.85546875" style="217" customWidth="1"/>
    <col min="13066" max="13066" width="23.7109375" style="217" customWidth="1"/>
    <col min="13067" max="13067" width="26" style="217" customWidth="1"/>
    <col min="13068" max="13068" width="23.7109375" style="217" customWidth="1"/>
    <col min="13069" max="13310" width="9.140625" style="217"/>
    <col min="13311" max="13311" width="27.85546875" style="217" customWidth="1"/>
    <col min="13312" max="13312" width="13.42578125" style="217" customWidth="1"/>
    <col min="13313" max="13317" width="18.7109375" style="217" customWidth="1"/>
    <col min="13318" max="13319" width="15.7109375" style="217" customWidth="1"/>
    <col min="13320" max="13320" width="21.7109375" style="217" customWidth="1"/>
    <col min="13321" max="13321" width="24.85546875" style="217" customWidth="1"/>
    <col min="13322" max="13322" width="23.7109375" style="217" customWidth="1"/>
    <col min="13323" max="13323" width="26" style="217" customWidth="1"/>
    <col min="13324" max="13324" width="23.7109375" style="217" customWidth="1"/>
    <col min="13325" max="13566" width="9.140625" style="217"/>
    <col min="13567" max="13567" width="27.85546875" style="217" customWidth="1"/>
    <col min="13568" max="13568" width="13.42578125" style="217" customWidth="1"/>
    <col min="13569" max="13573" width="18.7109375" style="217" customWidth="1"/>
    <col min="13574" max="13575" width="15.7109375" style="217" customWidth="1"/>
    <col min="13576" max="13576" width="21.7109375" style="217" customWidth="1"/>
    <col min="13577" max="13577" width="24.85546875" style="217" customWidth="1"/>
    <col min="13578" max="13578" width="23.7109375" style="217" customWidth="1"/>
    <col min="13579" max="13579" width="26" style="217" customWidth="1"/>
    <col min="13580" max="13580" width="23.7109375" style="217" customWidth="1"/>
    <col min="13581" max="13822" width="9.140625" style="217"/>
    <col min="13823" max="13823" width="27.85546875" style="217" customWidth="1"/>
    <col min="13824" max="13824" width="13.42578125" style="217" customWidth="1"/>
    <col min="13825" max="13829" width="18.7109375" style="217" customWidth="1"/>
    <col min="13830" max="13831" width="15.7109375" style="217" customWidth="1"/>
    <col min="13832" max="13832" width="21.7109375" style="217" customWidth="1"/>
    <col min="13833" max="13833" width="24.85546875" style="217" customWidth="1"/>
    <col min="13834" max="13834" width="23.7109375" style="217" customWidth="1"/>
    <col min="13835" max="13835" width="26" style="217" customWidth="1"/>
    <col min="13836" max="13836" width="23.7109375" style="217" customWidth="1"/>
    <col min="13837" max="14078" width="9.140625" style="217"/>
    <col min="14079" max="14079" width="27.85546875" style="217" customWidth="1"/>
    <col min="14080" max="14080" width="13.42578125" style="217" customWidth="1"/>
    <col min="14081" max="14085" width="18.7109375" style="217" customWidth="1"/>
    <col min="14086" max="14087" width="15.7109375" style="217" customWidth="1"/>
    <col min="14088" max="14088" width="21.7109375" style="217" customWidth="1"/>
    <col min="14089" max="14089" width="24.85546875" style="217" customWidth="1"/>
    <col min="14090" max="14090" width="23.7109375" style="217" customWidth="1"/>
    <col min="14091" max="14091" width="26" style="217" customWidth="1"/>
    <col min="14092" max="14092" width="23.7109375" style="217" customWidth="1"/>
    <col min="14093" max="14334" width="9.140625" style="217"/>
    <col min="14335" max="14335" width="27.85546875" style="217" customWidth="1"/>
    <col min="14336" max="14336" width="13.42578125" style="217" customWidth="1"/>
    <col min="14337" max="14341" width="18.7109375" style="217" customWidth="1"/>
    <col min="14342" max="14343" width="15.7109375" style="217" customWidth="1"/>
    <col min="14344" max="14344" width="21.7109375" style="217" customWidth="1"/>
    <col min="14345" max="14345" width="24.85546875" style="217" customWidth="1"/>
    <col min="14346" max="14346" width="23.7109375" style="217" customWidth="1"/>
    <col min="14347" max="14347" width="26" style="217" customWidth="1"/>
    <col min="14348" max="14348" width="23.7109375" style="217" customWidth="1"/>
    <col min="14349" max="14590" width="9.140625" style="217"/>
    <col min="14591" max="14591" width="27.85546875" style="217" customWidth="1"/>
    <col min="14592" max="14592" width="13.42578125" style="217" customWidth="1"/>
    <col min="14593" max="14597" width="18.7109375" style="217" customWidth="1"/>
    <col min="14598" max="14599" width="15.7109375" style="217" customWidth="1"/>
    <col min="14600" max="14600" width="21.7109375" style="217" customWidth="1"/>
    <col min="14601" max="14601" width="24.85546875" style="217" customWidth="1"/>
    <col min="14602" max="14602" width="23.7109375" style="217" customWidth="1"/>
    <col min="14603" max="14603" width="26" style="217" customWidth="1"/>
    <col min="14604" max="14604" width="23.7109375" style="217" customWidth="1"/>
    <col min="14605" max="14846" width="9.140625" style="217"/>
    <col min="14847" max="14847" width="27.85546875" style="217" customWidth="1"/>
    <col min="14848" max="14848" width="13.42578125" style="217" customWidth="1"/>
    <col min="14849" max="14853" width="18.7109375" style="217" customWidth="1"/>
    <col min="14854" max="14855" width="15.7109375" style="217" customWidth="1"/>
    <col min="14856" max="14856" width="21.7109375" style="217" customWidth="1"/>
    <col min="14857" max="14857" width="24.85546875" style="217" customWidth="1"/>
    <col min="14858" max="14858" width="23.7109375" style="217" customWidth="1"/>
    <col min="14859" max="14859" width="26" style="217" customWidth="1"/>
    <col min="14860" max="14860" width="23.7109375" style="217" customWidth="1"/>
    <col min="14861" max="15102" width="9.140625" style="217"/>
    <col min="15103" max="15103" width="27.85546875" style="217" customWidth="1"/>
    <col min="15104" max="15104" width="13.42578125" style="217" customWidth="1"/>
    <col min="15105" max="15109" width="18.7109375" style="217" customWidth="1"/>
    <col min="15110" max="15111" width="15.7109375" style="217" customWidth="1"/>
    <col min="15112" max="15112" width="21.7109375" style="217" customWidth="1"/>
    <col min="15113" max="15113" width="24.85546875" style="217" customWidth="1"/>
    <col min="15114" max="15114" width="23.7109375" style="217" customWidth="1"/>
    <col min="15115" max="15115" width="26" style="217" customWidth="1"/>
    <col min="15116" max="15116" width="23.7109375" style="217" customWidth="1"/>
    <col min="15117" max="15358" width="9.140625" style="217"/>
    <col min="15359" max="15359" width="27.85546875" style="217" customWidth="1"/>
    <col min="15360" max="15360" width="13.42578125" style="217" customWidth="1"/>
    <col min="15361" max="15365" width="18.7109375" style="217" customWidth="1"/>
    <col min="15366" max="15367" width="15.7109375" style="217" customWidth="1"/>
    <col min="15368" max="15368" width="21.7109375" style="217" customWidth="1"/>
    <col min="15369" max="15369" width="24.85546875" style="217" customWidth="1"/>
    <col min="15370" max="15370" width="23.7109375" style="217" customWidth="1"/>
    <col min="15371" max="15371" width="26" style="217" customWidth="1"/>
    <col min="15372" max="15372" width="23.7109375" style="217" customWidth="1"/>
    <col min="15373" max="15614" width="9.140625" style="217"/>
    <col min="15615" max="15615" width="27.85546875" style="217" customWidth="1"/>
    <col min="15616" max="15616" width="13.42578125" style="217" customWidth="1"/>
    <col min="15617" max="15621" width="18.7109375" style="217" customWidth="1"/>
    <col min="15622" max="15623" width="15.7109375" style="217" customWidth="1"/>
    <col min="15624" max="15624" width="21.7109375" style="217" customWidth="1"/>
    <col min="15625" max="15625" width="24.85546875" style="217" customWidth="1"/>
    <col min="15626" max="15626" width="23.7109375" style="217" customWidth="1"/>
    <col min="15627" max="15627" width="26" style="217" customWidth="1"/>
    <col min="15628" max="15628" width="23.7109375" style="217" customWidth="1"/>
    <col min="15629" max="15870" width="9.140625" style="217"/>
    <col min="15871" max="15871" width="27.85546875" style="217" customWidth="1"/>
    <col min="15872" max="15872" width="13.42578125" style="217" customWidth="1"/>
    <col min="15873" max="15877" width="18.7109375" style="217" customWidth="1"/>
    <col min="15878" max="15879" width="15.7109375" style="217" customWidth="1"/>
    <col min="15880" max="15880" width="21.7109375" style="217" customWidth="1"/>
    <col min="15881" max="15881" width="24.85546875" style="217" customWidth="1"/>
    <col min="15882" max="15882" width="23.7109375" style="217" customWidth="1"/>
    <col min="15883" max="15883" width="26" style="217" customWidth="1"/>
    <col min="15884" max="15884" width="23.7109375" style="217" customWidth="1"/>
    <col min="15885" max="16126" width="9.140625" style="217"/>
    <col min="16127" max="16127" width="27.85546875" style="217" customWidth="1"/>
    <col min="16128" max="16128" width="13.42578125" style="217" customWidth="1"/>
    <col min="16129" max="16133" width="18.7109375" style="217" customWidth="1"/>
    <col min="16134" max="16135" width="15.7109375" style="217" customWidth="1"/>
    <col min="16136" max="16136" width="21.7109375" style="217" customWidth="1"/>
    <col min="16137" max="16137" width="24.85546875" style="217" customWidth="1"/>
    <col min="16138" max="16138" width="23.7109375" style="217" customWidth="1"/>
    <col min="16139" max="16139" width="26" style="217" customWidth="1"/>
    <col min="16140" max="16140" width="23.7109375" style="217" customWidth="1"/>
    <col min="16141" max="16384" width="9.140625" style="217"/>
  </cols>
  <sheetData>
    <row r="1" spans="1:10" ht="50.1" customHeight="1">
      <c r="A1" s="280" t="s">
        <v>55</v>
      </c>
      <c r="B1" s="281"/>
      <c r="C1" s="281"/>
      <c r="D1" s="281"/>
      <c r="E1" s="281"/>
      <c r="F1" s="281"/>
      <c r="G1" s="282"/>
      <c r="H1" s="25"/>
      <c r="I1" s="25"/>
    </row>
    <row r="2" spans="1:10" ht="68.25" customHeight="1" thickBot="1">
      <c r="A2" s="283" t="s">
        <v>98</v>
      </c>
      <c r="B2" s="284"/>
      <c r="C2" s="284"/>
      <c r="D2" s="284"/>
      <c r="E2" s="284"/>
      <c r="F2" s="284"/>
      <c r="G2" s="285"/>
      <c r="H2" s="15"/>
      <c r="I2" s="15"/>
      <c r="J2" s="15"/>
    </row>
    <row r="3" spans="1:10" ht="49.5" customHeight="1" thickBot="1">
      <c r="A3" s="26" t="s">
        <v>53</v>
      </c>
      <c r="B3" s="286" t="s">
        <v>76</v>
      </c>
      <c r="C3" s="287"/>
      <c r="D3" s="287"/>
      <c r="E3" s="287"/>
      <c r="F3" s="287"/>
      <c r="G3" s="288"/>
      <c r="H3" s="16"/>
      <c r="I3" s="16"/>
      <c r="J3" s="16"/>
    </row>
    <row r="4" spans="1:10" ht="64.5" customHeight="1">
      <c r="A4" s="53" t="s">
        <v>5</v>
      </c>
      <c r="B4" s="289" t="s">
        <v>121</v>
      </c>
      <c r="C4" s="290"/>
      <c r="D4" s="290"/>
      <c r="E4" s="290"/>
      <c r="F4" s="290"/>
      <c r="G4" s="291"/>
    </row>
    <row r="5" spans="1:10" ht="39.75" customHeight="1">
      <c r="A5" s="54" t="s">
        <v>41</v>
      </c>
      <c r="B5" s="259">
        <v>467556</v>
      </c>
      <c r="C5" s="292"/>
      <c r="D5" s="292"/>
      <c r="E5" s="292"/>
      <c r="F5" s="292"/>
      <c r="G5" s="293"/>
    </row>
    <row r="6" spans="1:10" ht="39.75" customHeight="1">
      <c r="A6" s="54" t="s">
        <v>49</v>
      </c>
      <c r="B6" s="259">
        <f>B5*0.8</f>
        <v>374044.80000000005</v>
      </c>
      <c r="C6" s="260"/>
      <c r="D6" s="260"/>
      <c r="E6" s="260"/>
      <c r="F6" s="260"/>
      <c r="G6" s="261"/>
    </row>
    <row r="7" spans="1:10" ht="37.5" customHeight="1">
      <c r="A7" s="55" t="s">
        <v>0</v>
      </c>
      <c r="B7" s="267" t="s">
        <v>12</v>
      </c>
      <c r="C7" s="268"/>
      <c r="D7" s="268"/>
      <c r="E7" s="268"/>
      <c r="F7" s="268"/>
      <c r="G7" s="269"/>
    </row>
    <row r="8" spans="1:10" ht="42.75" customHeight="1">
      <c r="A8" s="56" t="s">
        <v>1</v>
      </c>
      <c r="B8" s="270" t="s">
        <v>51</v>
      </c>
      <c r="C8" s="271"/>
      <c r="D8" s="271"/>
      <c r="E8" s="271"/>
      <c r="F8" s="271"/>
      <c r="G8" s="272"/>
    </row>
    <row r="9" spans="1:10" ht="38.25" customHeight="1">
      <c r="A9" s="55" t="s">
        <v>2</v>
      </c>
      <c r="B9" s="270" t="s">
        <v>13</v>
      </c>
      <c r="C9" s="271"/>
      <c r="D9" s="271"/>
      <c r="E9" s="271"/>
      <c r="F9" s="271"/>
      <c r="G9" s="272"/>
    </row>
    <row r="10" spans="1:10" ht="42.75" customHeight="1" thickBot="1">
      <c r="A10" s="57" t="s">
        <v>6</v>
      </c>
      <c r="B10" s="273" t="s">
        <v>94</v>
      </c>
      <c r="C10" s="274"/>
      <c r="D10" s="274"/>
      <c r="E10" s="274"/>
      <c r="F10" s="274"/>
      <c r="G10" s="275"/>
    </row>
    <row r="11" spans="1:10" ht="59.25" customHeight="1" thickBot="1">
      <c r="A11" s="50"/>
      <c r="B11" s="51" t="s">
        <v>40</v>
      </c>
      <c r="C11" s="52" t="s">
        <v>60</v>
      </c>
      <c r="D11" s="49" t="s">
        <v>61</v>
      </c>
      <c r="E11" s="49" t="s">
        <v>62</v>
      </c>
      <c r="F11" s="243" t="s">
        <v>10</v>
      </c>
      <c r="G11" s="276" t="s">
        <v>88</v>
      </c>
    </row>
    <row r="12" spans="1:10" ht="39" customHeight="1" thickBot="1">
      <c r="A12" s="278" t="s">
        <v>28</v>
      </c>
      <c r="B12" s="279"/>
      <c r="C12" s="142">
        <v>555517</v>
      </c>
      <c r="D12" s="143">
        <v>724324</v>
      </c>
      <c r="E12" s="143">
        <v>708212</v>
      </c>
      <c r="F12" s="145">
        <f>SUM(C12:E12)</f>
        <v>1988053</v>
      </c>
      <c r="G12" s="277"/>
    </row>
    <row r="13" spans="1:10" ht="35.1" customHeight="1">
      <c r="A13" s="262" t="s">
        <v>52</v>
      </c>
      <c r="B13" s="163">
        <v>2009</v>
      </c>
      <c r="C13" s="148">
        <v>9348</v>
      </c>
      <c r="D13" s="149">
        <v>46170</v>
      </c>
      <c r="E13" s="149">
        <v>115406</v>
      </c>
      <c r="F13" s="39">
        <f>SUM(C13:E13)</f>
        <v>170924</v>
      </c>
      <c r="G13" s="46" t="s">
        <v>43</v>
      </c>
    </row>
    <row r="14" spans="1:10" ht="35.1" customHeight="1">
      <c r="A14" s="262"/>
      <c r="B14" s="30">
        <v>2010</v>
      </c>
      <c r="C14" s="150">
        <v>277560</v>
      </c>
      <c r="D14" s="227">
        <v>259319</v>
      </c>
      <c r="E14" s="227">
        <v>304608</v>
      </c>
      <c r="F14" s="220">
        <f>SUM(C14:E14)</f>
        <v>841487</v>
      </c>
      <c r="G14" s="41" t="s">
        <v>43</v>
      </c>
    </row>
    <row r="15" spans="1:10" ht="35.1" customHeight="1" thickBot="1">
      <c r="A15" s="262"/>
      <c r="B15" s="164">
        <v>2011</v>
      </c>
      <c r="C15" s="151">
        <v>84400</v>
      </c>
      <c r="D15" s="152">
        <v>120406</v>
      </c>
      <c r="E15" s="152">
        <v>185449</v>
      </c>
      <c r="F15" s="43">
        <f>SUM(C15:E15)</f>
        <v>390255</v>
      </c>
      <c r="G15" s="44" t="s">
        <v>43</v>
      </c>
    </row>
    <row r="16" spans="1:10" ht="35.1" customHeight="1">
      <c r="A16" s="263" t="s">
        <v>100</v>
      </c>
      <c r="B16" s="264"/>
      <c r="C16" s="264"/>
      <c r="D16" s="264"/>
      <c r="E16" s="264"/>
      <c r="F16" s="67">
        <f>AVERAGE(F13:F15)</f>
        <v>467555.33333333331</v>
      </c>
      <c r="G16" s="48" t="s">
        <v>43</v>
      </c>
    </row>
    <row r="17" spans="1:7" ht="35.1" customHeight="1" thickBot="1">
      <c r="A17" s="251" t="s">
        <v>101</v>
      </c>
      <c r="B17" s="252"/>
      <c r="C17" s="252"/>
      <c r="D17" s="252"/>
      <c r="E17" s="252"/>
      <c r="F17" s="140">
        <f>F16*0.8</f>
        <v>374044.26666666666</v>
      </c>
      <c r="G17" s="141" t="s">
        <v>43</v>
      </c>
    </row>
    <row r="18" spans="1:7" ht="35.1" customHeight="1">
      <c r="A18" s="265" t="s">
        <v>32</v>
      </c>
      <c r="B18" s="169">
        <v>2012</v>
      </c>
      <c r="C18" s="171">
        <v>276724</v>
      </c>
      <c r="D18" s="146">
        <v>138116</v>
      </c>
      <c r="E18" s="146">
        <v>243149</v>
      </c>
      <c r="F18" s="45">
        <f>SUM(C18:E18)</f>
        <v>657989</v>
      </c>
      <c r="G18" s="190">
        <f>(F18-F16)/F16</f>
        <v>0.40729653388618536</v>
      </c>
    </row>
    <row r="19" spans="1:7" ht="35.1" customHeight="1">
      <c r="A19" s="262"/>
      <c r="B19" s="230">
        <v>2013</v>
      </c>
      <c r="C19" s="231">
        <v>132684</v>
      </c>
      <c r="D19" s="227">
        <v>154514</v>
      </c>
      <c r="E19" s="227">
        <v>184863</v>
      </c>
      <c r="F19" s="220">
        <f>SUM(C19:E19)</f>
        <v>472061</v>
      </c>
      <c r="G19" s="237">
        <f>(F19-F16)/F16</f>
        <v>9.6366490668484579E-3</v>
      </c>
    </row>
    <row r="20" spans="1:7" ht="35.1" customHeight="1">
      <c r="A20" s="262"/>
      <c r="B20" s="230">
        <v>2014</v>
      </c>
      <c r="C20" s="231">
        <v>216326.73240899999</v>
      </c>
      <c r="D20" s="227">
        <v>149041.63814299999</v>
      </c>
      <c r="E20" s="227">
        <v>286303.72531499999</v>
      </c>
      <c r="F20" s="220">
        <f>SUM(C20:E20)</f>
        <v>651672.09586700005</v>
      </c>
      <c r="G20" s="237">
        <f>(F20-F16)/F16</f>
        <v>0.39378603858723332</v>
      </c>
    </row>
    <row r="21" spans="1:7" ht="35.1" customHeight="1" thickBot="1">
      <c r="A21" s="266"/>
      <c r="B21" s="230">
        <v>2015</v>
      </c>
      <c r="C21" s="231">
        <v>239066.56</v>
      </c>
      <c r="D21" s="227">
        <v>226328.22</v>
      </c>
      <c r="E21" s="227">
        <v>233367.83</v>
      </c>
      <c r="F21" s="220">
        <f>SUM(C21:E21)</f>
        <v>698762.61</v>
      </c>
      <c r="G21" s="237">
        <f>(F21-F17)/F17</f>
        <v>0.86812811282229696</v>
      </c>
    </row>
    <row r="22" spans="1:7" ht="42" customHeight="1" thickBot="1">
      <c r="A22" s="253" t="s">
        <v>114</v>
      </c>
      <c r="B22" s="254"/>
      <c r="C22" s="173">
        <f>AVERAGE(C18:C20)</f>
        <v>208578.24413633332</v>
      </c>
      <c r="D22" s="174">
        <f>AVERAGE(D18:D20)</f>
        <v>147223.87938099998</v>
      </c>
      <c r="E22" s="174">
        <f>AVERAGE(E18:E20)</f>
        <v>238105.24177166665</v>
      </c>
      <c r="F22" s="193">
        <f>AVERAGE(F18:F20)</f>
        <v>593907.36528899998</v>
      </c>
      <c r="G22" s="192">
        <f>(F22-F16)/F16</f>
        <v>0.27023974051342231</v>
      </c>
    </row>
    <row r="23" spans="1:7" ht="30" customHeight="1" thickBot="1">
      <c r="A23" s="9"/>
      <c r="B23" s="68"/>
      <c r="C23" s="68"/>
      <c r="D23" s="68"/>
      <c r="E23" s="68"/>
      <c r="F23" s="68"/>
      <c r="G23" s="68"/>
    </row>
    <row r="24" spans="1:7" ht="30" customHeight="1" thickBot="1">
      <c r="A24" s="69" t="s">
        <v>58</v>
      </c>
      <c r="B24" s="255" t="s">
        <v>57</v>
      </c>
      <c r="C24" s="255"/>
      <c r="D24" s="255"/>
      <c r="E24" s="255"/>
      <c r="F24" s="255"/>
      <c r="G24" s="256"/>
    </row>
    <row r="25" spans="1:7" ht="273.75" customHeight="1" thickBot="1">
      <c r="A25" s="194" t="s">
        <v>12</v>
      </c>
      <c r="B25" s="257" t="s">
        <v>122</v>
      </c>
      <c r="C25" s="257"/>
      <c r="D25" s="257"/>
      <c r="E25" s="257"/>
      <c r="F25" s="257"/>
      <c r="G25" s="258"/>
    </row>
    <row r="26" spans="1:7" ht="30" customHeight="1">
      <c r="A26" s="5"/>
      <c r="B26" s="5"/>
      <c r="C26" s="5"/>
      <c r="D26" s="5"/>
      <c r="E26" s="5"/>
    </row>
    <row r="27" spans="1:7" ht="30" customHeight="1">
      <c r="A27" s="5"/>
      <c r="B27" s="5"/>
      <c r="C27" s="5"/>
      <c r="D27" s="5"/>
      <c r="E27" s="5"/>
    </row>
    <row r="28" spans="1:7" ht="30" customHeight="1">
      <c r="A28" s="5"/>
      <c r="B28" s="5"/>
      <c r="C28" s="5"/>
      <c r="D28" s="5"/>
      <c r="E28" s="5"/>
    </row>
    <row r="29" spans="1:7" ht="30" customHeight="1">
      <c r="A29" s="1"/>
      <c r="B29" s="1"/>
      <c r="C29" s="4"/>
      <c r="D29" s="4"/>
      <c r="E29" s="5"/>
    </row>
    <row r="30" spans="1:7" ht="15" customHeight="1">
      <c r="A30" s="1"/>
      <c r="B30" s="1"/>
      <c r="C30" s="4"/>
      <c r="D30" s="4"/>
    </row>
    <row r="31" spans="1:7">
      <c r="A31" s="1"/>
      <c r="B31" s="1"/>
      <c r="C31" s="4"/>
      <c r="D31" s="4"/>
    </row>
    <row r="32" spans="1:7">
      <c r="A32" s="5"/>
      <c r="B32" s="5"/>
      <c r="C32" s="2"/>
      <c r="D32" s="2"/>
    </row>
    <row r="33" spans="1:4">
      <c r="A33" s="5"/>
      <c r="B33" s="5"/>
      <c r="C33" s="5"/>
      <c r="D33" s="5"/>
    </row>
  </sheetData>
  <mergeCells count="19">
    <mergeCell ref="B25:G25"/>
    <mergeCell ref="A13:A15"/>
    <mergeCell ref="A16:E16"/>
    <mergeCell ref="A17:E17"/>
    <mergeCell ref="A18:A21"/>
    <mergeCell ref="A22:B22"/>
    <mergeCell ref="B24:G24"/>
    <mergeCell ref="B7:G7"/>
    <mergeCell ref="B8:G8"/>
    <mergeCell ref="B9:G9"/>
    <mergeCell ref="B10:G10"/>
    <mergeCell ref="G11:G12"/>
    <mergeCell ref="A12:B12"/>
    <mergeCell ref="B6:G6"/>
    <mergeCell ref="A1:G1"/>
    <mergeCell ref="A2:G2"/>
    <mergeCell ref="B3:G3"/>
    <mergeCell ref="B4:G4"/>
    <mergeCell ref="B5:G5"/>
  </mergeCells>
  <pageMargins left="0.25" right="0.25" top="0.75" bottom="0.75" header="0.3" footer="0.3"/>
  <pageSetup paperSize="9" scale="42" orientation="landscape" r:id="rId1"/>
</worksheet>
</file>

<file path=xl/worksheets/sheet3.xml><?xml version="1.0" encoding="utf-8"?>
<worksheet xmlns="http://schemas.openxmlformats.org/spreadsheetml/2006/main" xmlns:r="http://schemas.openxmlformats.org/officeDocument/2006/relationships">
  <sheetPr codeName="Plan6">
    <pageSetUpPr fitToPage="1"/>
  </sheetPr>
  <dimension ref="A1:K29"/>
  <sheetViews>
    <sheetView topLeftCell="A13" zoomScale="70" zoomScaleNormal="70" workbookViewId="0">
      <selection activeCell="A27" sqref="A27"/>
    </sheetView>
  </sheetViews>
  <sheetFormatPr defaultRowHeight="15"/>
  <cols>
    <col min="1" max="1" width="26.28515625" customWidth="1"/>
    <col min="2" max="2" width="15.42578125" customWidth="1"/>
    <col min="3" max="3" width="20.85546875" style="17" customWidth="1"/>
    <col min="4" max="6" width="20.7109375" customWidth="1"/>
    <col min="7" max="7" width="21.7109375" customWidth="1"/>
    <col min="8" max="8" width="17.7109375" customWidth="1"/>
    <col min="9" max="9" width="18.85546875" customWidth="1"/>
    <col min="10" max="11" width="20.85546875" customWidth="1"/>
    <col min="12" max="12" width="17.5703125" customWidth="1"/>
    <col min="13" max="13" width="23.140625" customWidth="1"/>
  </cols>
  <sheetData>
    <row r="1" spans="1:11" ht="45.75" customHeight="1">
      <c r="A1" s="280" t="s">
        <v>55</v>
      </c>
      <c r="B1" s="281"/>
      <c r="C1" s="281"/>
      <c r="D1" s="281"/>
      <c r="E1" s="281"/>
      <c r="F1" s="281"/>
      <c r="G1" s="281"/>
      <c r="H1" s="281"/>
      <c r="I1" s="281"/>
      <c r="J1" s="282"/>
    </row>
    <row r="2" spans="1:11" ht="60.75" customHeight="1" thickBot="1">
      <c r="A2" s="283" t="s">
        <v>90</v>
      </c>
      <c r="B2" s="284"/>
      <c r="C2" s="284"/>
      <c r="D2" s="284"/>
      <c r="E2" s="284"/>
      <c r="F2" s="284"/>
      <c r="G2" s="284"/>
      <c r="H2" s="284"/>
      <c r="I2" s="284"/>
      <c r="J2" s="285"/>
    </row>
    <row r="3" spans="1:11" ht="48" customHeight="1" thickBot="1">
      <c r="A3" s="110" t="s">
        <v>54</v>
      </c>
      <c r="B3" s="321" t="s">
        <v>34</v>
      </c>
      <c r="C3" s="322"/>
      <c r="D3" s="322"/>
      <c r="E3" s="322"/>
      <c r="F3" s="322"/>
      <c r="G3" s="322"/>
      <c r="H3" s="322"/>
      <c r="I3" s="322"/>
      <c r="J3" s="323"/>
    </row>
    <row r="4" spans="1:11" s="14" customFormat="1" ht="45" customHeight="1">
      <c r="A4" s="73" t="s">
        <v>5</v>
      </c>
      <c r="B4" s="320" t="s">
        <v>31</v>
      </c>
      <c r="C4" s="290"/>
      <c r="D4" s="290"/>
      <c r="E4" s="290"/>
      <c r="F4" s="290"/>
      <c r="G4" s="290"/>
      <c r="H4" s="290"/>
      <c r="I4" s="290"/>
      <c r="J4" s="291"/>
    </row>
    <row r="5" spans="1:11" ht="45" customHeight="1">
      <c r="A5" s="74" t="s">
        <v>3</v>
      </c>
      <c r="B5" s="317">
        <v>2843</v>
      </c>
      <c r="C5" s="318"/>
      <c r="D5" s="318"/>
      <c r="E5" s="318"/>
      <c r="F5" s="318"/>
      <c r="G5" s="318"/>
      <c r="H5" s="318"/>
      <c r="I5" s="318"/>
      <c r="J5" s="319"/>
    </row>
    <row r="6" spans="1:11" ht="45" customHeight="1">
      <c r="A6" s="111" t="s">
        <v>4</v>
      </c>
      <c r="B6" s="314">
        <f>B5*0.9</f>
        <v>2558.7000000000003</v>
      </c>
      <c r="C6" s="315"/>
      <c r="D6" s="315"/>
      <c r="E6" s="315"/>
      <c r="F6" s="315"/>
      <c r="G6" s="315"/>
      <c r="H6" s="315"/>
      <c r="I6" s="315"/>
      <c r="J6" s="316"/>
    </row>
    <row r="7" spans="1:11" ht="45" customHeight="1">
      <c r="A7" s="75" t="s">
        <v>0</v>
      </c>
      <c r="B7" s="313" t="s">
        <v>59</v>
      </c>
      <c r="C7" s="268"/>
      <c r="D7" s="268"/>
      <c r="E7" s="268"/>
      <c r="F7" s="268"/>
      <c r="G7" s="268"/>
      <c r="H7" s="268"/>
      <c r="I7" s="268"/>
      <c r="J7" s="269"/>
    </row>
    <row r="8" spans="1:11" ht="45" customHeight="1">
      <c r="A8" s="76" t="s">
        <v>1</v>
      </c>
      <c r="B8" s="312" t="s">
        <v>64</v>
      </c>
      <c r="C8" s="271"/>
      <c r="D8" s="271"/>
      <c r="E8" s="271"/>
      <c r="F8" s="271"/>
      <c r="G8" s="271"/>
      <c r="H8" s="271"/>
      <c r="I8" s="271"/>
      <c r="J8" s="272"/>
    </row>
    <row r="9" spans="1:11" ht="45" customHeight="1">
      <c r="A9" s="75" t="s">
        <v>2</v>
      </c>
      <c r="B9" s="312" t="s">
        <v>18</v>
      </c>
      <c r="C9" s="271"/>
      <c r="D9" s="271"/>
      <c r="E9" s="271"/>
      <c r="F9" s="271"/>
      <c r="G9" s="271"/>
      <c r="H9" s="271"/>
      <c r="I9" s="271"/>
      <c r="J9" s="272"/>
    </row>
    <row r="10" spans="1:11" ht="71.25" customHeight="1" thickBot="1">
      <c r="A10" s="77" t="s">
        <v>6</v>
      </c>
      <c r="B10" s="305" t="s">
        <v>27</v>
      </c>
      <c r="C10" s="306"/>
      <c r="D10" s="306"/>
      <c r="E10" s="306"/>
      <c r="F10" s="306"/>
      <c r="G10" s="306"/>
      <c r="H10" s="306"/>
      <c r="I10" s="307"/>
      <c r="J10" s="308"/>
    </row>
    <row r="11" spans="1:11" ht="57" thickBot="1">
      <c r="A11" s="38"/>
      <c r="B11" s="91" t="s">
        <v>40</v>
      </c>
      <c r="C11" s="114" t="s">
        <v>78</v>
      </c>
      <c r="D11" s="115" t="s">
        <v>79</v>
      </c>
      <c r="E11" s="116" t="s">
        <v>80</v>
      </c>
      <c r="F11" s="115" t="s">
        <v>81</v>
      </c>
      <c r="G11" s="116" t="s">
        <v>82</v>
      </c>
      <c r="H11" s="117" t="s">
        <v>77</v>
      </c>
      <c r="I11" s="92" t="s">
        <v>10</v>
      </c>
      <c r="J11" s="90" t="s">
        <v>93</v>
      </c>
      <c r="K11" s="11"/>
    </row>
    <row r="12" spans="1:11" ht="24.95" customHeight="1">
      <c r="A12" s="309" t="s">
        <v>52</v>
      </c>
      <c r="B12" s="97">
        <v>2009</v>
      </c>
      <c r="C12" s="112">
        <v>202</v>
      </c>
      <c r="D12" s="96">
        <v>148</v>
      </c>
      <c r="E12" s="96">
        <v>137</v>
      </c>
      <c r="F12" s="96">
        <v>79</v>
      </c>
      <c r="G12" s="96">
        <v>211</v>
      </c>
      <c r="H12" s="113">
        <v>64</v>
      </c>
      <c r="I12" s="24">
        <f>SUM(C12:H12)</f>
        <v>841</v>
      </c>
      <c r="J12" s="178" t="s">
        <v>43</v>
      </c>
    </row>
    <row r="13" spans="1:11" ht="24.95" customHeight="1">
      <c r="A13" s="310"/>
      <c r="B13" s="98">
        <v>2010</v>
      </c>
      <c r="C13" s="101">
        <v>507</v>
      </c>
      <c r="D13" s="94">
        <v>787</v>
      </c>
      <c r="E13" s="94">
        <v>2207</v>
      </c>
      <c r="F13" s="94">
        <v>778</v>
      </c>
      <c r="G13" s="94">
        <v>884</v>
      </c>
      <c r="H13" s="95">
        <v>326</v>
      </c>
      <c r="I13" s="36">
        <f t="shared" ref="I13:I17" si="0">SUM(C13:H13)</f>
        <v>5489</v>
      </c>
      <c r="J13" s="179" t="s">
        <v>43</v>
      </c>
    </row>
    <row r="14" spans="1:11" ht="24.95" customHeight="1" thickBot="1">
      <c r="A14" s="310"/>
      <c r="B14" s="99">
        <v>2011</v>
      </c>
      <c r="C14" s="102">
        <v>434</v>
      </c>
      <c r="D14" s="103">
        <v>281</v>
      </c>
      <c r="E14" s="103">
        <v>644</v>
      </c>
      <c r="F14" s="103">
        <v>285</v>
      </c>
      <c r="G14" s="103">
        <v>407</v>
      </c>
      <c r="H14" s="106">
        <v>147</v>
      </c>
      <c r="I14" s="37">
        <f t="shared" si="0"/>
        <v>2198</v>
      </c>
      <c r="J14" s="180" t="s">
        <v>43</v>
      </c>
    </row>
    <row r="15" spans="1:11" ht="24.95" customHeight="1">
      <c r="A15" s="299" t="s">
        <v>92</v>
      </c>
      <c r="B15" s="300"/>
      <c r="C15" s="300"/>
      <c r="D15" s="300"/>
      <c r="E15" s="300"/>
      <c r="F15" s="300"/>
      <c r="G15" s="300"/>
      <c r="H15" s="301"/>
      <c r="I15" s="107">
        <f>AVERAGE(I12:I14)</f>
        <v>2842.6666666666665</v>
      </c>
      <c r="J15" s="181" t="s">
        <v>43</v>
      </c>
    </row>
    <row r="16" spans="1:11" ht="24.95" customHeight="1" thickBot="1">
      <c r="A16" s="302" t="s">
        <v>91</v>
      </c>
      <c r="B16" s="303"/>
      <c r="C16" s="303"/>
      <c r="D16" s="303"/>
      <c r="E16" s="303"/>
      <c r="F16" s="303"/>
      <c r="G16" s="303"/>
      <c r="H16" s="304"/>
      <c r="I16" s="108">
        <v>2559</v>
      </c>
      <c r="J16" s="182" t="s">
        <v>43</v>
      </c>
    </row>
    <row r="17" spans="1:10" ht="24.95" customHeight="1">
      <c r="A17" s="309" t="s">
        <v>32</v>
      </c>
      <c r="B17" s="169">
        <v>2012</v>
      </c>
      <c r="C17" s="104">
        <v>507</v>
      </c>
      <c r="D17" s="100">
        <v>604</v>
      </c>
      <c r="E17" s="100">
        <v>1584</v>
      </c>
      <c r="F17" s="100">
        <v>644</v>
      </c>
      <c r="G17" s="100">
        <v>931</v>
      </c>
      <c r="H17" s="105">
        <v>301</v>
      </c>
      <c r="I17" s="24">
        <f t="shared" si="0"/>
        <v>4571</v>
      </c>
      <c r="J17" s="178">
        <f>(I17-I15)/I15</f>
        <v>0.6079971857410883</v>
      </c>
    </row>
    <row r="18" spans="1:10" ht="24.95" customHeight="1">
      <c r="A18" s="310"/>
      <c r="B18" s="170">
        <v>2013</v>
      </c>
      <c r="C18" s="101">
        <v>403</v>
      </c>
      <c r="D18" s="94">
        <v>286</v>
      </c>
      <c r="E18" s="94">
        <v>480</v>
      </c>
      <c r="F18" s="94">
        <v>326</v>
      </c>
      <c r="G18" s="94">
        <v>422</v>
      </c>
      <c r="H18" s="95">
        <v>131</v>
      </c>
      <c r="I18" s="36">
        <f>SUM(C18:H18)</f>
        <v>2048</v>
      </c>
      <c r="J18" s="179">
        <f>(I18-I15)/I15</f>
        <v>-0.27954971857410876</v>
      </c>
    </row>
    <row r="19" spans="1:10" ht="24.95" customHeight="1">
      <c r="A19" s="310"/>
      <c r="B19" s="230">
        <v>2014</v>
      </c>
      <c r="C19" s="175">
        <v>464</v>
      </c>
      <c r="D19" s="176">
        <v>434</v>
      </c>
      <c r="E19" s="176">
        <v>656</v>
      </c>
      <c r="F19" s="176">
        <v>397</v>
      </c>
      <c r="G19" s="176">
        <v>474</v>
      </c>
      <c r="H19" s="177">
        <v>121</v>
      </c>
      <c r="I19" s="37">
        <f>SUM(C19:H19)</f>
        <v>2546</v>
      </c>
      <c r="J19" s="180">
        <f>(I19-I15)/I15</f>
        <v>-0.10436210131332077</v>
      </c>
    </row>
    <row r="20" spans="1:10" s="217" customFormat="1" ht="24.95" customHeight="1" thickBot="1">
      <c r="A20" s="311"/>
      <c r="B20" s="230">
        <v>2015</v>
      </c>
      <c r="C20" s="232">
        <v>494</v>
      </c>
      <c r="D20" s="233">
        <v>484</v>
      </c>
      <c r="E20" s="233">
        <v>588</v>
      </c>
      <c r="F20" s="233">
        <v>533</v>
      </c>
      <c r="G20" s="233">
        <v>555</v>
      </c>
      <c r="H20" s="234">
        <v>113</v>
      </c>
      <c r="I20" s="219">
        <f>SUM(C20:H20)</f>
        <v>2767</v>
      </c>
      <c r="J20" s="235">
        <f>(I20-I15)/I15</f>
        <v>-2.6618198874296384E-2</v>
      </c>
    </row>
    <row r="21" spans="1:10" ht="42.75" customHeight="1" thickBot="1">
      <c r="A21" s="253" t="s">
        <v>114</v>
      </c>
      <c r="B21" s="254"/>
      <c r="C21" s="183">
        <f>AVERAGE(C17:C20)</f>
        <v>467</v>
      </c>
      <c r="D21" s="184">
        <f>AVERAGE(D17:D20)</f>
        <v>452</v>
      </c>
      <c r="E21" s="184">
        <f t="shared" ref="E21" si="1">AVERAGE(E17:E20)</f>
        <v>827</v>
      </c>
      <c r="F21" s="184">
        <f>AVERAGE(F17:F20)</f>
        <v>475</v>
      </c>
      <c r="G21" s="184">
        <f>AVERAGE(G17:G20)</f>
        <v>595.5</v>
      </c>
      <c r="H21" s="185">
        <f>AVERAGE(H17:H20)</f>
        <v>166.5</v>
      </c>
      <c r="I21" s="195">
        <f>AVERAGE(I17:I20)</f>
        <v>2983</v>
      </c>
      <c r="J21" s="186">
        <f>(I21-I15)/I15</f>
        <v>4.9366791744840578E-2</v>
      </c>
    </row>
    <row r="22" spans="1:10" ht="35.25" customHeight="1" thickBot="1">
      <c r="A22" s="22"/>
    </row>
    <row r="23" spans="1:10" ht="35.1" customHeight="1" thickBot="1">
      <c r="A23" s="70" t="s">
        <v>58</v>
      </c>
      <c r="B23" s="294" t="s">
        <v>57</v>
      </c>
      <c r="C23" s="294"/>
      <c r="D23" s="294"/>
      <c r="E23" s="294"/>
      <c r="F23" s="294"/>
      <c r="G23" s="294"/>
      <c r="H23" s="294"/>
      <c r="I23" s="294"/>
      <c r="J23" s="295"/>
    </row>
    <row r="24" spans="1:10" ht="83.25" customHeight="1" thickBot="1">
      <c r="A24" s="137" t="s">
        <v>59</v>
      </c>
      <c r="B24" s="296" t="s">
        <v>118</v>
      </c>
      <c r="C24" s="297"/>
      <c r="D24" s="297"/>
      <c r="E24" s="297"/>
      <c r="F24" s="297"/>
      <c r="G24" s="297"/>
      <c r="H24" s="297"/>
      <c r="I24" s="297"/>
      <c r="J24" s="298"/>
    </row>
    <row r="25" spans="1:10" ht="35.1" customHeight="1">
      <c r="A25" s="13"/>
      <c r="B25" s="13"/>
      <c r="C25" s="18"/>
      <c r="D25" s="13"/>
      <c r="E25" s="13"/>
      <c r="F25" s="13"/>
      <c r="G25" s="12"/>
    </row>
    <row r="26" spans="1:10" ht="35.1" customHeight="1">
      <c r="A26" s="13"/>
      <c r="B26" s="13"/>
      <c r="C26" s="18"/>
      <c r="D26" s="13"/>
      <c r="E26" s="13"/>
      <c r="F26" s="13"/>
      <c r="G26" s="12"/>
    </row>
    <row r="27" spans="1:10" ht="35.1" customHeight="1">
      <c r="A27" s="13"/>
      <c r="B27" s="13"/>
      <c r="C27" s="18"/>
      <c r="D27" s="13"/>
      <c r="E27" s="13"/>
      <c r="F27" s="13"/>
      <c r="G27" s="12"/>
    </row>
    <row r="28" spans="1:10" ht="35.1" customHeight="1">
      <c r="A28" s="13"/>
      <c r="B28" s="13"/>
      <c r="C28" s="18"/>
      <c r="D28" s="13"/>
      <c r="E28" s="13"/>
      <c r="F28" s="13"/>
      <c r="G28" s="12"/>
    </row>
    <row r="29" spans="1:10" ht="41.25" customHeight="1">
      <c r="A29" s="13"/>
      <c r="B29" s="13"/>
      <c r="C29" s="18"/>
      <c r="D29" s="13"/>
      <c r="E29" s="13"/>
      <c r="F29" s="13"/>
      <c r="G29" s="12"/>
    </row>
  </sheetData>
  <mergeCells count="17">
    <mergeCell ref="B5:J5"/>
    <mergeCell ref="B4:J4"/>
    <mergeCell ref="B3:J3"/>
    <mergeCell ref="A1:J1"/>
    <mergeCell ref="A2:J2"/>
    <mergeCell ref="B9:J9"/>
    <mergeCell ref="A12:A14"/>
    <mergeCell ref="B8:J8"/>
    <mergeCell ref="B7:J7"/>
    <mergeCell ref="B6:J6"/>
    <mergeCell ref="B23:J23"/>
    <mergeCell ref="B24:J24"/>
    <mergeCell ref="A15:H15"/>
    <mergeCell ref="A16:H16"/>
    <mergeCell ref="B10:J10"/>
    <mergeCell ref="A21:B21"/>
    <mergeCell ref="A17:A20"/>
  </mergeCells>
  <hyperlinks>
    <hyperlink ref="B10" r:id="rId1" display="http://www.dpi.inpe.br/proarco/bdqueimadas/"/>
  </hyperlinks>
  <pageMargins left="0.511811024" right="0.511811024" top="0.78740157499999996" bottom="0.78740157499999996" header="0.31496062000000002" footer="0.31496062000000002"/>
  <pageSetup paperSize="9" scale="50" orientation="landscape" r:id="rId2"/>
</worksheet>
</file>

<file path=xl/worksheets/sheet4.xml><?xml version="1.0" encoding="utf-8"?>
<worksheet xmlns="http://schemas.openxmlformats.org/spreadsheetml/2006/main" xmlns:r="http://schemas.openxmlformats.org/officeDocument/2006/relationships">
  <sheetPr codeName="Plan4">
    <pageSetUpPr fitToPage="1"/>
  </sheetPr>
  <dimension ref="A1:K23"/>
  <sheetViews>
    <sheetView zoomScale="70" zoomScaleNormal="70" workbookViewId="0">
      <selection activeCell="B20" sqref="B20:G20"/>
    </sheetView>
  </sheetViews>
  <sheetFormatPr defaultRowHeight="15"/>
  <cols>
    <col min="1" max="1" width="27.5703125" customWidth="1"/>
    <col min="2" max="2" width="25.28515625" customWidth="1"/>
    <col min="3" max="6" width="20.7109375" customWidth="1"/>
    <col min="7" max="7" width="25.28515625" customWidth="1"/>
    <col min="8" max="8" width="33" customWidth="1"/>
    <col min="9" max="10" width="24.140625" customWidth="1"/>
    <col min="11" max="11" width="24.42578125" customWidth="1"/>
  </cols>
  <sheetData>
    <row r="1" spans="1:11" s="59" customFormat="1" ht="50.1" customHeight="1" thickBot="1">
      <c r="A1" s="326" t="s">
        <v>55</v>
      </c>
      <c r="B1" s="327"/>
      <c r="C1" s="327"/>
      <c r="D1" s="327"/>
      <c r="E1" s="327"/>
      <c r="F1" s="327"/>
      <c r="G1" s="328"/>
      <c r="H1" s="58"/>
      <c r="I1" s="58"/>
    </row>
    <row r="2" spans="1:11" ht="67.5" customHeight="1" thickBot="1">
      <c r="A2" s="342" t="s">
        <v>83</v>
      </c>
      <c r="B2" s="342"/>
      <c r="C2" s="342"/>
      <c r="D2" s="342"/>
      <c r="E2" s="342"/>
      <c r="F2" s="342"/>
      <c r="G2" s="343"/>
    </row>
    <row r="3" spans="1:11" ht="45" customHeight="1" thickBot="1">
      <c r="A3" s="84" t="s">
        <v>53</v>
      </c>
      <c r="B3" s="344" t="s">
        <v>14</v>
      </c>
      <c r="C3" s="345"/>
      <c r="D3" s="345"/>
      <c r="E3" s="345"/>
      <c r="F3" s="345"/>
      <c r="G3" s="346"/>
    </row>
    <row r="4" spans="1:11" ht="50.25" customHeight="1" thickBot="1">
      <c r="A4" s="85" t="s">
        <v>5</v>
      </c>
      <c r="B4" s="332" t="s">
        <v>39</v>
      </c>
      <c r="C4" s="297"/>
      <c r="D4" s="297"/>
      <c r="E4" s="297"/>
      <c r="F4" s="297"/>
      <c r="G4" s="298"/>
      <c r="H4" s="8"/>
      <c r="I4" s="8"/>
      <c r="J4" s="7"/>
      <c r="K4" s="8"/>
    </row>
    <row r="5" spans="1:11" ht="41.25" customHeight="1" thickBot="1">
      <c r="A5" s="85" t="s">
        <v>3</v>
      </c>
      <c r="B5" s="333">
        <v>0.1</v>
      </c>
      <c r="C5" s="334"/>
      <c r="D5" s="334"/>
      <c r="E5" s="334"/>
      <c r="F5" s="334"/>
      <c r="G5" s="335"/>
      <c r="H5" s="9"/>
      <c r="I5" s="9"/>
      <c r="J5" s="9"/>
      <c r="K5" s="5"/>
    </row>
    <row r="6" spans="1:11" ht="54" customHeight="1" thickBot="1">
      <c r="A6" s="86" t="s">
        <v>4</v>
      </c>
      <c r="B6" s="333">
        <v>0.5</v>
      </c>
      <c r="C6" s="334"/>
      <c r="D6" s="334"/>
      <c r="E6" s="334"/>
      <c r="F6" s="334"/>
      <c r="G6" s="335"/>
      <c r="H6" s="9"/>
      <c r="I6" s="9"/>
      <c r="J6" s="10"/>
      <c r="K6" s="5"/>
    </row>
    <row r="7" spans="1:11" ht="47.25" customHeight="1" thickBot="1">
      <c r="A7" s="87" t="s">
        <v>0</v>
      </c>
      <c r="B7" s="336" t="s">
        <v>84</v>
      </c>
      <c r="C7" s="337"/>
      <c r="D7" s="337"/>
      <c r="E7" s="337"/>
      <c r="F7" s="337"/>
      <c r="G7" s="338"/>
      <c r="H7" s="5"/>
      <c r="I7" s="5"/>
      <c r="J7" s="5"/>
      <c r="K7" s="5"/>
    </row>
    <row r="8" spans="1:11" ht="50.25" customHeight="1" thickBot="1">
      <c r="A8" s="86" t="s">
        <v>1</v>
      </c>
      <c r="B8" s="339" t="s">
        <v>89</v>
      </c>
      <c r="C8" s="340"/>
      <c r="D8" s="340"/>
      <c r="E8" s="340"/>
      <c r="F8" s="340"/>
      <c r="G8" s="341"/>
      <c r="H8" s="5"/>
      <c r="I8" s="5"/>
      <c r="J8" s="5"/>
      <c r="K8" s="5"/>
    </row>
    <row r="9" spans="1:11" ht="49.5" customHeight="1" thickBot="1">
      <c r="A9" s="88" t="s">
        <v>2</v>
      </c>
      <c r="B9" s="339" t="s">
        <v>13</v>
      </c>
      <c r="C9" s="340"/>
      <c r="D9" s="340"/>
      <c r="E9" s="340"/>
      <c r="F9" s="340"/>
      <c r="G9" s="341"/>
      <c r="H9" s="5"/>
      <c r="I9" s="5"/>
      <c r="J9" s="5"/>
      <c r="K9" s="5"/>
    </row>
    <row r="10" spans="1:11" ht="87.75" customHeight="1" thickBot="1">
      <c r="A10" s="88" t="s">
        <v>6</v>
      </c>
      <c r="B10" s="336" t="s">
        <v>95</v>
      </c>
      <c r="C10" s="337"/>
      <c r="D10" s="337"/>
      <c r="E10" s="337"/>
      <c r="F10" s="337"/>
      <c r="G10" s="338"/>
      <c r="H10" s="5"/>
      <c r="I10" s="5"/>
      <c r="J10" s="5"/>
      <c r="K10" s="5"/>
    </row>
    <row r="11" spans="1:11" ht="57.75" customHeight="1" thickBot="1">
      <c r="A11" s="61"/>
      <c r="B11" s="72" t="s">
        <v>40</v>
      </c>
      <c r="C11" s="80" t="s">
        <v>50</v>
      </c>
      <c r="D11" s="81" t="s">
        <v>8</v>
      </c>
      <c r="E11" s="81" t="s">
        <v>9</v>
      </c>
      <c r="F11" s="82" t="s">
        <v>96</v>
      </c>
      <c r="G11" s="83" t="s">
        <v>10</v>
      </c>
      <c r="H11" s="5"/>
      <c r="I11" s="5"/>
      <c r="J11" s="5"/>
      <c r="K11" s="5"/>
    </row>
    <row r="12" spans="1:11" ht="52.5" customHeight="1" thickBot="1">
      <c r="A12" s="324" t="s">
        <v>3</v>
      </c>
      <c r="B12" s="60" t="s">
        <v>22</v>
      </c>
      <c r="C12" s="35">
        <v>555517</v>
      </c>
      <c r="D12" s="34">
        <v>724324</v>
      </c>
      <c r="E12" s="34">
        <v>708212</v>
      </c>
      <c r="F12" s="33">
        <v>137148</v>
      </c>
      <c r="G12" s="47">
        <f>SUM(C12:F12)</f>
        <v>2125201</v>
      </c>
      <c r="H12" s="5"/>
      <c r="I12" s="5"/>
      <c r="J12" s="5"/>
      <c r="K12" s="5"/>
    </row>
    <row r="13" spans="1:11" ht="35.1" customHeight="1" thickBot="1">
      <c r="A13" s="325"/>
      <c r="B13" s="62">
        <v>2010</v>
      </c>
      <c r="C13" s="347" t="s">
        <v>36</v>
      </c>
      <c r="D13" s="348"/>
      <c r="E13" s="348"/>
      <c r="F13" s="348"/>
      <c r="G13" s="63">
        <v>0.1</v>
      </c>
    </row>
    <row r="14" spans="1:11" ht="35.1" customHeight="1">
      <c r="A14" s="329" t="s">
        <v>33</v>
      </c>
      <c r="B14" s="21">
        <v>2012</v>
      </c>
      <c r="C14" s="349" t="s">
        <v>37</v>
      </c>
      <c r="D14" s="350"/>
      <c r="E14" s="350"/>
      <c r="F14" s="350"/>
      <c r="G14" s="28">
        <v>0.2</v>
      </c>
    </row>
    <row r="15" spans="1:11" ht="35.1" customHeight="1">
      <c r="A15" s="330"/>
      <c r="B15" s="30">
        <v>2013</v>
      </c>
      <c r="C15" s="196">
        <v>0.23619999999999999</v>
      </c>
      <c r="D15" s="197">
        <v>0.1767</v>
      </c>
      <c r="E15" s="197">
        <v>0.14280000000000001</v>
      </c>
      <c r="F15" s="197">
        <v>0.23069999999999999</v>
      </c>
      <c r="G15" s="31">
        <f>AVERAGE(C15:F15)</f>
        <v>0.1966</v>
      </c>
    </row>
    <row r="16" spans="1:11" s="217" customFormat="1" ht="35.1" customHeight="1" thickBot="1">
      <c r="A16" s="330"/>
      <c r="B16" s="164">
        <v>2014</v>
      </c>
      <c r="C16" s="198">
        <v>0.18029999999999999</v>
      </c>
      <c r="D16" s="199">
        <v>0.66900000000000004</v>
      </c>
      <c r="E16" s="199">
        <v>0.35830000000000001</v>
      </c>
      <c r="F16" s="199">
        <v>7.3599999999999999E-2</v>
      </c>
      <c r="G16" s="32">
        <f>AVERAGE(C16:F16)</f>
        <v>0.32030000000000003</v>
      </c>
    </row>
    <row r="17" spans="1:7" ht="35.1" customHeight="1" thickBot="1">
      <c r="A17" s="331"/>
      <c r="B17" s="42">
        <v>2015</v>
      </c>
      <c r="C17" s="250" t="s">
        <v>124</v>
      </c>
      <c r="D17" s="250" t="s">
        <v>124</v>
      </c>
      <c r="E17" s="250" t="s">
        <v>124</v>
      </c>
      <c r="F17" s="250" t="s">
        <v>124</v>
      </c>
      <c r="G17" s="32"/>
    </row>
    <row r="18" spans="1:7" ht="35.1" customHeight="1" thickBot="1">
      <c r="A18" s="6"/>
      <c r="B18" s="7"/>
      <c r="C18" s="8"/>
      <c r="D18" s="7"/>
      <c r="E18" s="8"/>
    </row>
    <row r="19" spans="1:7" ht="35.1" customHeight="1" thickBot="1">
      <c r="A19" s="70" t="s">
        <v>58</v>
      </c>
      <c r="B19" s="294" t="s">
        <v>57</v>
      </c>
      <c r="C19" s="294"/>
      <c r="D19" s="294"/>
      <c r="E19" s="294"/>
      <c r="F19" s="294"/>
      <c r="G19" s="295"/>
    </row>
    <row r="20" spans="1:7" ht="109.5" customHeight="1" thickBot="1">
      <c r="A20" s="161" t="s">
        <v>12</v>
      </c>
      <c r="B20" s="296" t="s">
        <v>123</v>
      </c>
      <c r="C20" s="297"/>
      <c r="D20" s="297"/>
      <c r="E20" s="297"/>
      <c r="F20" s="297"/>
      <c r="G20" s="298"/>
    </row>
    <row r="21" spans="1:7" ht="35.1" customHeight="1">
      <c r="A21" s="5"/>
      <c r="B21" s="5"/>
      <c r="C21" s="5"/>
      <c r="D21" s="5"/>
      <c r="E21" s="5"/>
    </row>
    <row r="22" spans="1:7" ht="35.1" customHeight="1">
      <c r="A22" s="5"/>
      <c r="B22" s="5"/>
      <c r="C22" s="5"/>
      <c r="D22" s="5"/>
      <c r="E22" s="5"/>
    </row>
    <row r="23" spans="1:7">
      <c r="A23" s="5"/>
      <c r="B23" s="5"/>
      <c r="C23" s="5"/>
      <c r="D23" s="5"/>
      <c r="E23" s="5"/>
    </row>
  </sheetData>
  <mergeCells count="16">
    <mergeCell ref="B19:G19"/>
    <mergeCell ref="B20:G20"/>
    <mergeCell ref="A12:A13"/>
    <mergeCell ref="A1:G1"/>
    <mergeCell ref="A14:A17"/>
    <mergeCell ref="B4:G4"/>
    <mergeCell ref="B5:G5"/>
    <mergeCell ref="B6:G6"/>
    <mergeCell ref="B7:G7"/>
    <mergeCell ref="B8:G8"/>
    <mergeCell ref="B9:G9"/>
    <mergeCell ref="B10:G10"/>
    <mergeCell ref="A2:G2"/>
    <mergeCell ref="B3:G3"/>
    <mergeCell ref="C13:F13"/>
    <mergeCell ref="C14:F14"/>
  </mergeCells>
  <pageMargins left="0.511811024" right="0.511811024" top="0.78740157499999996" bottom="0.78740157499999996" header="0.31496062000000002" footer="0.31496062000000002"/>
  <pageSetup paperSize="9" scale="57" orientation="portrait" r:id="rId1"/>
</worksheet>
</file>

<file path=xl/worksheets/sheet5.xml><?xml version="1.0" encoding="utf-8"?>
<worksheet xmlns="http://schemas.openxmlformats.org/spreadsheetml/2006/main" xmlns:r="http://schemas.openxmlformats.org/officeDocument/2006/relationships">
  <sheetPr codeName="Plan7">
    <pageSetUpPr fitToPage="1"/>
  </sheetPr>
  <dimension ref="A1:N31"/>
  <sheetViews>
    <sheetView zoomScale="70" zoomScaleNormal="70" workbookViewId="0">
      <selection activeCell="M24" sqref="M24"/>
    </sheetView>
  </sheetViews>
  <sheetFormatPr defaultRowHeight="15"/>
  <cols>
    <col min="1" max="1" width="27.85546875" customWidth="1"/>
    <col min="2" max="2" width="15.140625" customWidth="1"/>
    <col min="3" max="3" width="26.7109375" customWidth="1"/>
    <col min="4" max="9" width="15.7109375" customWidth="1"/>
    <col min="10" max="10" width="17.5703125" customWidth="1"/>
    <col min="11" max="11" width="18.42578125" style="23" customWidth="1"/>
    <col min="12" max="12" width="21.140625" customWidth="1"/>
    <col min="13" max="13" width="21" customWidth="1"/>
  </cols>
  <sheetData>
    <row r="1" spans="1:14" ht="55.5" customHeight="1">
      <c r="A1" s="363" t="s">
        <v>65</v>
      </c>
      <c r="B1" s="364"/>
      <c r="C1" s="364"/>
      <c r="D1" s="364"/>
      <c r="E1" s="364"/>
      <c r="F1" s="364"/>
      <c r="G1" s="364"/>
      <c r="H1" s="364"/>
      <c r="I1" s="364"/>
      <c r="J1" s="364"/>
      <c r="K1" s="365"/>
    </row>
    <row r="2" spans="1:14" ht="52.5" customHeight="1" thickBot="1">
      <c r="A2" s="283" t="s">
        <v>104</v>
      </c>
      <c r="B2" s="284"/>
      <c r="C2" s="284"/>
      <c r="D2" s="284"/>
      <c r="E2" s="284"/>
      <c r="F2" s="284"/>
      <c r="G2" s="284"/>
      <c r="H2" s="284"/>
      <c r="I2" s="284"/>
      <c r="J2" s="284"/>
      <c r="K2" s="285"/>
      <c r="L2" s="5"/>
      <c r="M2" s="5"/>
      <c r="N2" s="5"/>
    </row>
    <row r="3" spans="1:14" ht="39.75" customHeight="1" thickBot="1">
      <c r="A3" s="26" t="s">
        <v>54</v>
      </c>
      <c r="B3" s="372" t="s">
        <v>35</v>
      </c>
      <c r="C3" s="373"/>
      <c r="D3" s="373"/>
      <c r="E3" s="373"/>
      <c r="F3" s="373"/>
      <c r="G3" s="373"/>
      <c r="H3" s="373"/>
      <c r="I3" s="373"/>
      <c r="J3" s="373"/>
      <c r="K3" s="374"/>
      <c r="L3" s="7"/>
      <c r="M3" s="7"/>
      <c r="N3" s="5"/>
    </row>
    <row r="4" spans="1:14" ht="42.75" customHeight="1">
      <c r="A4" s="53" t="s">
        <v>5</v>
      </c>
      <c r="B4" s="289" t="s">
        <v>38</v>
      </c>
      <c r="C4" s="290"/>
      <c r="D4" s="290"/>
      <c r="E4" s="290"/>
      <c r="F4" s="290"/>
      <c r="G4" s="290"/>
      <c r="H4" s="290"/>
      <c r="I4" s="290"/>
      <c r="J4" s="290"/>
      <c r="K4" s="291"/>
      <c r="L4" s="5"/>
      <c r="M4" s="5"/>
      <c r="N4" s="5"/>
    </row>
    <row r="5" spans="1:14" ht="40.5" customHeight="1">
      <c r="A5" s="54" t="s">
        <v>3</v>
      </c>
      <c r="B5" s="352" t="s">
        <v>25</v>
      </c>
      <c r="C5" s="353"/>
      <c r="D5" s="353"/>
      <c r="E5" s="353"/>
      <c r="F5" s="353"/>
      <c r="G5" s="353"/>
      <c r="H5" s="353"/>
      <c r="I5" s="353"/>
      <c r="J5" s="353"/>
      <c r="K5" s="354"/>
      <c r="L5" s="5"/>
      <c r="M5" s="5"/>
      <c r="N5" s="5"/>
    </row>
    <row r="6" spans="1:14" ht="35.1" customHeight="1">
      <c r="A6" s="54" t="s">
        <v>4</v>
      </c>
      <c r="B6" s="352" t="s">
        <v>26</v>
      </c>
      <c r="C6" s="353"/>
      <c r="D6" s="353"/>
      <c r="E6" s="353"/>
      <c r="F6" s="353"/>
      <c r="G6" s="353"/>
      <c r="H6" s="353"/>
      <c r="I6" s="353"/>
      <c r="J6" s="353"/>
      <c r="K6" s="354"/>
      <c r="L6" s="5"/>
      <c r="M6" s="5"/>
      <c r="N6" s="5"/>
    </row>
    <row r="7" spans="1:14" ht="35.1" customHeight="1">
      <c r="A7" s="54" t="s">
        <v>0</v>
      </c>
      <c r="B7" s="267" t="s">
        <v>59</v>
      </c>
      <c r="C7" s="268"/>
      <c r="D7" s="268"/>
      <c r="E7" s="268"/>
      <c r="F7" s="268"/>
      <c r="G7" s="268"/>
      <c r="H7" s="268"/>
      <c r="I7" s="268"/>
      <c r="J7" s="268"/>
      <c r="K7" s="269"/>
      <c r="L7" s="5"/>
      <c r="M7" s="5"/>
      <c r="N7" s="5"/>
    </row>
    <row r="8" spans="1:14" ht="35.1" customHeight="1">
      <c r="A8" s="54" t="s">
        <v>1</v>
      </c>
      <c r="B8" s="270" t="s">
        <v>11</v>
      </c>
      <c r="C8" s="271"/>
      <c r="D8" s="271"/>
      <c r="E8" s="271"/>
      <c r="F8" s="271"/>
      <c r="G8" s="271"/>
      <c r="H8" s="271"/>
      <c r="I8" s="271"/>
      <c r="J8" s="271"/>
      <c r="K8" s="272"/>
      <c r="L8" s="5"/>
      <c r="M8" s="5"/>
      <c r="N8" s="5"/>
    </row>
    <row r="9" spans="1:14" ht="48.75" customHeight="1">
      <c r="A9" s="55" t="s">
        <v>2</v>
      </c>
      <c r="B9" s="270" t="s">
        <v>21</v>
      </c>
      <c r="C9" s="271"/>
      <c r="D9" s="271"/>
      <c r="E9" s="271"/>
      <c r="F9" s="271"/>
      <c r="G9" s="271"/>
      <c r="H9" s="271"/>
      <c r="I9" s="271"/>
      <c r="J9" s="271"/>
      <c r="K9" s="272"/>
      <c r="L9" s="5"/>
      <c r="M9" s="5"/>
      <c r="N9" s="5"/>
    </row>
    <row r="10" spans="1:14" ht="48.75" customHeight="1" thickBot="1">
      <c r="A10" s="57" t="s">
        <v>6</v>
      </c>
      <c r="B10" s="273" t="s">
        <v>15</v>
      </c>
      <c r="C10" s="366"/>
      <c r="D10" s="366"/>
      <c r="E10" s="366"/>
      <c r="F10" s="366"/>
      <c r="G10" s="366"/>
      <c r="H10" s="366"/>
      <c r="I10" s="366"/>
      <c r="J10" s="366"/>
      <c r="K10" s="367"/>
      <c r="L10" s="5"/>
      <c r="M10" s="5"/>
      <c r="N10" s="5"/>
    </row>
    <row r="11" spans="1:14" ht="42" customHeight="1" thickBot="1">
      <c r="A11" s="135"/>
      <c r="B11" s="89" t="s">
        <v>40</v>
      </c>
      <c r="C11" s="89" t="s">
        <v>66</v>
      </c>
      <c r="D11" s="130" t="s">
        <v>16</v>
      </c>
      <c r="E11" s="131" t="s">
        <v>19</v>
      </c>
      <c r="F11" s="131" t="s">
        <v>29</v>
      </c>
      <c r="G11" s="132" t="s">
        <v>17</v>
      </c>
      <c r="H11" s="131" t="s">
        <v>20</v>
      </c>
      <c r="I11" s="133" t="s">
        <v>7</v>
      </c>
      <c r="J11" s="93" t="s">
        <v>10</v>
      </c>
      <c r="K11" s="134" t="s">
        <v>24</v>
      </c>
    </row>
    <row r="12" spans="1:14" ht="35.1" customHeight="1">
      <c r="A12" s="368" t="s">
        <v>3</v>
      </c>
      <c r="B12" s="370">
        <v>2010</v>
      </c>
      <c r="C12" s="127" t="s">
        <v>75</v>
      </c>
      <c r="D12" s="124" t="s">
        <v>30</v>
      </c>
      <c r="E12" s="118">
        <v>2</v>
      </c>
      <c r="F12" s="118">
        <v>26</v>
      </c>
      <c r="G12" s="118">
        <v>184</v>
      </c>
      <c r="H12" s="118">
        <v>9</v>
      </c>
      <c r="I12" s="119">
        <v>6</v>
      </c>
      <c r="J12" s="47">
        <f t="shared" ref="J12:J19" si="0">SUM(D12:I12)</f>
        <v>227</v>
      </c>
      <c r="K12" s="122">
        <f t="shared" ref="K12:K19" si="1">AVERAGE(D12:I12)</f>
        <v>45.4</v>
      </c>
    </row>
    <row r="13" spans="1:14" ht="35.1" customHeight="1" thickBot="1">
      <c r="A13" s="369"/>
      <c r="B13" s="371"/>
      <c r="C13" s="128" t="s">
        <v>23</v>
      </c>
      <c r="D13" s="120" t="s">
        <v>30</v>
      </c>
      <c r="E13" s="120">
        <v>2.7</v>
      </c>
      <c r="F13" s="120">
        <v>38.5</v>
      </c>
      <c r="G13" s="120">
        <v>3.4</v>
      </c>
      <c r="H13" s="120">
        <v>30.6</v>
      </c>
      <c r="I13" s="121">
        <v>3.8</v>
      </c>
      <c r="J13" s="125">
        <f t="shared" si="0"/>
        <v>79</v>
      </c>
      <c r="K13" s="126">
        <f t="shared" si="1"/>
        <v>15.8</v>
      </c>
    </row>
    <row r="14" spans="1:14" ht="35.1" customHeight="1">
      <c r="A14" s="355" t="s">
        <v>33</v>
      </c>
      <c r="B14" s="358">
        <v>2012</v>
      </c>
      <c r="C14" s="127" t="s">
        <v>75</v>
      </c>
      <c r="D14" s="153">
        <v>56</v>
      </c>
      <c r="E14" s="153">
        <v>61</v>
      </c>
      <c r="F14" s="153">
        <v>34</v>
      </c>
      <c r="G14" s="153">
        <v>58</v>
      </c>
      <c r="H14" s="153">
        <v>21</v>
      </c>
      <c r="I14" s="154">
        <v>20</v>
      </c>
      <c r="J14" s="24">
        <f t="shared" si="0"/>
        <v>250</v>
      </c>
      <c r="K14" s="129">
        <f t="shared" si="1"/>
        <v>41.666666666666664</v>
      </c>
    </row>
    <row r="15" spans="1:14" ht="35.1" customHeight="1" thickBot="1">
      <c r="A15" s="356"/>
      <c r="B15" s="359"/>
      <c r="C15" s="128" t="s">
        <v>23</v>
      </c>
      <c r="D15" s="155">
        <v>5.7</v>
      </c>
      <c r="E15" s="155">
        <v>2</v>
      </c>
      <c r="F15" s="155">
        <v>2.5</v>
      </c>
      <c r="G15" s="155">
        <v>4.8</v>
      </c>
      <c r="H15" s="155">
        <v>3.3</v>
      </c>
      <c r="I15" s="156">
        <v>15.2</v>
      </c>
      <c r="J15" s="109">
        <f t="shared" si="0"/>
        <v>33.5</v>
      </c>
      <c r="K15" s="123">
        <f t="shared" si="1"/>
        <v>5.583333333333333</v>
      </c>
    </row>
    <row r="16" spans="1:14" ht="35.1" customHeight="1" thickBot="1">
      <c r="A16" s="356"/>
      <c r="B16" s="361">
        <v>2013</v>
      </c>
      <c r="C16" s="127" t="s">
        <v>75</v>
      </c>
      <c r="D16" s="153">
        <v>45</v>
      </c>
      <c r="E16" s="153">
        <v>40</v>
      </c>
      <c r="F16" s="153">
        <v>6</v>
      </c>
      <c r="G16" s="153">
        <v>68</v>
      </c>
      <c r="H16" s="153" t="s">
        <v>116</v>
      </c>
      <c r="I16" s="154">
        <v>28</v>
      </c>
      <c r="J16" s="24">
        <f t="shared" si="0"/>
        <v>187</v>
      </c>
      <c r="K16" s="129">
        <f t="shared" si="1"/>
        <v>37.4</v>
      </c>
    </row>
    <row r="17" spans="1:14" ht="35.1" customHeight="1" thickBot="1">
      <c r="A17" s="356"/>
      <c r="B17" s="362"/>
      <c r="C17" s="128" t="s">
        <v>23</v>
      </c>
      <c r="D17" s="157">
        <v>3</v>
      </c>
      <c r="E17" s="158">
        <v>14.7</v>
      </c>
      <c r="F17" s="158">
        <v>4.2</v>
      </c>
      <c r="G17" s="158">
        <v>3.1</v>
      </c>
      <c r="H17" s="228" t="s">
        <v>116</v>
      </c>
      <c r="I17" s="159">
        <v>1.71</v>
      </c>
      <c r="J17" s="109">
        <f t="shared" si="0"/>
        <v>26.71</v>
      </c>
      <c r="K17" s="123">
        <f t="shared" si="1"/>
        <v>5.3420000000000005</v>
      </c>
    </row>
    <row r="18" spans="1:14" ht="35.1" customHeight="1">
      <c r="A18" s="356"/>
      <c r="B18" s="358">
        <v>2014</v>
      </c>
      <c r="C18" s="127" t="s">
        <v>75</v>
      </c>
      <c r="D18" s="165">
        <v>34</v>
      </c>
      <c r="E18" s="165">
        <v>16</v>
      </c>
      <c r="F18" s="165">
        <v>35</v>
      </c>
      <c r="G18" s="165">
        <v>23</v>
      </c>
      <c r="H18" s="165">
        <v>21</v>
      </c>
      <c r="I18" s="166">
        <v>14</v>
      </c>
      <c r="J18" s="24">
        <f t="shared" si="0"/>
        <v>143</v>
      </c>
      <c r="K18" s="129">
        <f>AVERAGE(D18:I18)</f>
        <v>23.833333333333332</v>
      </c>
    </row>
    <row r="19" spans="1:14" ht="35.1" customHeight="1" thickBot="1">
      <c r="A19" s="356"/>
      <c r="B19" s="359"/>
      <c r="C19" s="128" t="s">
        <v>23</v>
      </c>
      <c r="D19" s="167">
        <v>4</v>
      </c>
      <c r="E19" s="167">
        <v>10.9</v>
      </c>
      <c r="F19" s="167">
        <v>16.100000000000001</v>
      </c>
      <c r="G19" s="167">
        <v>3.4</v>
      </c>
      <c r="H19" s="167">
        <v>3.4</v>
      </c>
      <c r="I19" s="168">
        <v>4.3</v>
      </c>
      <c r="J19" s="109">
        <f t="shared" si="0"/>
        <v>42.099999999999994</v>
      </c>
      <c r="K19" s="123">
        <f t="shared" si="1"/>
        <v>7.0166666666666657</v>
      </c>
    </row>
    <row r="20" spans="1:14" s="217" customFormat="1" ht="35.1" customHeight="1" thickBot="1">
      <c r="A20" s="356"/>
      <c r="B20" s="358">
        <v>2015</v>
      </c>
      <c r="C20" s="224" t="s">
        <v>75</v>
      </c>
      <c r="D20" s="228" t="s">
        <v>67</v>
      </c>
      <c r="E20" s="228" t="s">
        <v>67</v>
      </c>
      <c r="F20" s="228" t="s">
        <v>67</v>
      </c>
      <c r="G20" s="228" t="s">
        <v>67</v>
      </c>
      <c r="H20" s="229">
        <v>47</v>
      </c>
      <c r="I20" s="229">
        <v>31</v>
      </c>
      <c r="J20" s="218">
        <v>78</v>
      </c>
      <c r="K20" s="226">
        <f>AVERAGE(H20:I20)</f>
        <v>39</v>
      </c>
    </row>
    <row r="21" spans="1:14" s="217" customFormat="1" ht="35.1" customHeight="1" thickBot="1">
      <c r="A21" s="357"/>
      <c r="B21" s="359"/>
      <c r="C21" s="225" t="s">
        <v>23</v>
      </c>
      <c r="D21" s="228" t="s">
        <v>67</v>
      </c>
      <c r="E21" s="228" t="s">
        <v>67</v>
      </c>
      <c r="F21" s="228" t="s">
        <v>67</v>
      </c>
      <c r="G21" s="228" t="s">
        <v>67</v>
      </c>
      <c r="H21" s="239">
        <v>9.8000000000000007</v>
      </c>
      <c r="I21" s="240">
        <v>2.7</v>
      </c>
      <c r="J21" s="222">
        <v>12.5</v>
      </c>
      <c r="K21" s="223">
        <f>AVERAGE(H21:I21)</f>
        <v>6.25</v>
      </c>
      <c r="N21" s="218"/>
    </row>
    <row r="22" spans="1:14" ht="28.5" customHeight="1">
      <c r="B22" s="360" t="s">
        <v>115</v>
      </c>
      <c r="C22" s="360"/>
      <c r="D22" s="360"/>
      <c r="E22" s="360"/>
      <c r="F22" s="360"/>
      <c r="G22" s="360"/>
      <c r="H22" s="360"/>
      <c r="I22" s="360"/>
      <c r="J22" s="360"/>
      <c r="K22" s="360"/>
    </row>
    <row r="23" spans="1:14" ht="35.1" customHeight="1" thickBot="1">
      <c r="A23" s="7"/>
      <c r="B23" s="8"/>
      <c r="C23" s="8"/>
      <c r="D23" s="7"/>
      <c r="E23" s="7"/>
      <c r="F23" s="8"/>
      <c r="G23" s="7"/>
      <c r="H23" s="7"/>
      <c r="I23" s="5"/>
    </row>
    <row r="24" spans="1:14" ht="35.1" customHeight="1" thickBot="1">
      <c r="A24" s="70" t="s">
        <v>58</v>
      </c>
      <c r="B24" s="294" t="s">
        <v>57</v>
      </c>
      <c r="C24" s="294"/>
      <c r="D24" s="294"/>
      <c r="E24" s="294"/>
      <c r="F24" s="294"/>
      <c r="G24" s="294"/>
      <c r="H24" s="294"/>
      <c r="I24" s="294"/>
      <c r="J24" s="294"/>
      <c r="K24" s="295"/>
    </row>
    <row r="25" spans="1:14" ht="69.75" customHeight="1" thickBot="1">
      <c r="A25" s="136" t="s">
        <v>59</v>
      </c>
      <c r="B25" s="351" t="s">
        <v>117</v>
      </c>
      <c r="C25" s="351"/>
      <c r="D25" s="351"/>
      <c r="E25" s="351"/>
      <c r="F25" s="351"/>
      <c r="G25" s="351"/>
      <c r="H25" s="351"/>
      <c r="I25" s="351"/>
      <c r="J25" s="351"/>
      <c r="K25" s="351"/>
    </row>
    <row r="26" spans="1:14" ht="35.1" customHeight="1">
      <c r="A26" s="19"/>
      <c r="B26" s="19"/>
      <c r="C26" s="19"/>
      <c r="D26" s="19"/>
      <c r="E26" s="19"/>
      <c r="F26" s="19"/>
      <c r="G26" s="19"/>
      <c r="H26" s="20"/>
      <c r="I26" s="5"/>
    </row>
    <row r="27" spans="1:14" ht="35.1" customHeight="1">
      <c r="A27" s="19"/>
      <c r="B27" s="19"/>
      <c r="C27" s="19"/>
      <c r="D27" s="19"/>
      <c r="E27" s="19"/>
      <c r="F27" s="19"/>
      <c r="G27" s="19"/>
      <c r="H27" s="20"/>
      <c r="I27" s="5"/>
    </row>
    <row r="28" spans="1:14" ht="35.1" customHeight="1">
      <c r="A28" s="19"/>
      <c r="B28" s="19"/>
      <c r="C28" s="19"/>
      <c r="D28" s="19"/>
      <c r="E28" s="19"/>
      <c r="F28" s="19"/>
      <c r="G28" s="19"/>
      <c r="H28" s="5"/>
      <c r="I28" s="5"/>
    </row>
    <row r="29" spans="1:14" ht="35.1" customHeight="1">
      <c r="A29" s="19"/>
      <c r="B29" s="19"/>
      <c r="C29" s="19"/>
      <c r="D29" s="19"/>
      <c r="E29" s="19"/>
      <c r="F29" s="19"/>
      <c r="G29" s="19"/>
      <c r="H29" s="5"/>
      <c r="I29" s="5"/>
    </row>
    <row r="30" spans="1:14" ht="35.1" customHeight="1">
      <c r="A30" s="5"/>
      <c r="B30" s="5"/>
      <c r="C30" s="5"/>
      <c r="D30" s="5"/>
      <c r="E30" s="5"/>
      <c r="F30" s="5"/>
      <c r="G30" s="5"/>
      <c r="H30" s="20"/>
      <c r="I30" s="5"/>
    </row>
    <row r="31" spans="1:14">
      <c r="A31" s="5"/>
      <c r="B31" s="5"/>
      <c r="C31" s="5"/>
      <c r="D31" s="5"/>
      <c r="E31" s="5"/>
      <c r="F31" s="5"/>
      <c r="G31" s="5"/>
      <c r="H31" s="5"/>
      <c r="I31" s="5"/>
    </row>
  </sheetData>
  <mergeCells count="20">
    <mergeCell ref="A1:K1"/>
    <mergeCell ref="B9:K9"/>
    <mergeCell ref="B10:K10"/>
    <mergeCell ref="A12:A13"/>
    <mergeCell ref="B8:K8"/>
    <mergeCell ref="B12:B13"/>
    <mergeCell ref="B3:K3"/>
    <mergeCell ref="B4:K4"/>
    <mergeCell ref="B5:K5"/>
    <mergeCell ref="B25:K25"/>
    <mergeCell ref="B24:K24"/>
    <mergeCell ref="B6:K6"/>
    <mergeCell ref="B7:K7"/>
    <mergeCell ref="A2:K2"/>
    <mergeCell ref="A14:A21"/>
    <mergeCell ref="B20:B21"/>
    <mergeCell ref="B22:K22"/>
    <mergeCell ref="B18:B19"/>
    <mergeCell ref="B14:B15"/>
    <mergeCell ref="B16:B17"/>
  </mergeCells>
  <pageMargins left="0.51181102362204722" right="0.51181102362204722" top="0.78740157480314965" bottom="0.78740157480314965" header="0.31496062992125984" footer="0.31496062992125984"/>
  <pageSetup paperSize="9" scale="49" orientation="landscape" r:id="rId1"/>
  <rowBreaks count="1" manualBreakCount="1">
    <brk id="21" max="16383" man="1"/>
  </rowBreaks>
</worksheet>
</file>

<file path=xl/worksheets/sheet6.xml><?xml version="1.0" encoding="utf-8"?>
<worksheet xmlns="http://schemas.openxmlformats.org/spreadsheetml/2006/main" xmlns:r="http://schemas.openxmlformats.org/officeDocument/2006/relationships">
  <sheetPr>
    <pageSetUpPr fitToPage="1"/>
  </sheetPr>
  <dimension ref="A1:F31"/>
  <sheetViews>
    <sheetView topLeftCell="A5" zoomScale="70" zoomScaleNormal="70" workbookViewId="0">
      <selection activeCell="G19" sqref="G19"/>
    </sheetView>
  </sheetViews>
  <sheetFormatPr defaultRowHeight="15"/>
  <cols>
    <col min="1" max="1" width="23.28515625" customWidth="1"/>
    <col min="2" max="2" width="32.5703125" customWidth="1"/>
    <col min="3" max="5" width="15.7109375" customWidth="1"/>
    <col min="6" max="6" width="65" customWidth="1"/>
    <col min="7" max="7" width="26" customWidth="1"/>
    <col min="8" max="8" width="23.7109375" customWidth="1"/>
  </cols>
  <sheetData>
    <row r="1" spans="1:6" ht="50.1" customHeight="1" thickBot="1">
      <c r="A1" s="407" t="s">
        <v>55</v>
      </c>
      <c r="B1" s="326"/>
      <c r="C1" s="326"/>
      <c r="D1" s="326"/>
      <c r="E1" s="326"/>
      <c r="F1" s="408"/>
    </row>
    <row r="2" spans="1:6" ht="78" customHeight="1" thickBot="1">
      <c r="A2" s="409" t="s">
        <v>70</v>
      </c>
      <c r="B2" s="342"/>
      <c r="C2" s="342"/>
      <c r="D2" s="342"/>
      <c r="E2" s="342"/>
      <c r="F2" s="343"/>
    </row>
    <row r="3" spans="1:6" ht="49.5" customHeight="1" thickBot="1">
      <c r="A3" s="27" t="s">
        <v>53</v>
      </c>
      <c r="B3" s="372" t="s">
        <v>71</v>
      </c>
      <c r="C3" s="373"/>
      <c r="D3" s="373"/>
      <c r="E3" s="373"/>
      <c r="F3" s="374"/>
    </row>
    <row r="4" spans="1:6" ht="31.5" customHeight="1">
      <c r="A4" s="73" t="s">
        <v>5</v>
      </c>
      <c r="B4" s="320" t="s">
        <v>71</v>
      </c>
      <c r="C4" s="290"/>
      <c r="D4" s="290"/>
      <c r="E4" s="290"/>
      <c r="F4" s="291"/>
    </row>
    <row r="5" spans="1:6" ht="39.75" customHeight="1">
      <c r="A5" s="74" t="s">
        <v>42</v>
      </c>
      <c r="B5" s="378" t="s">
        <v>72</v>
      </c>
      <c r="C5" s="353"/>
      <c r="D5" s="353"/>
      <c r="E5" s="353"/>
      <c r="F5" s="354"/>
    </row>
    <row r="6" spans="1:6" ht="39.75" customHeight="1">
      <c r="A6" s="74" t="s">
        <v>4</v>
      </c>
      <c r="B6" s="378" t="s">
        <v>71</v>
      </c>
      <c r="C6" s="353"/>
      <c r="D6" s="353"/>
      <c r="E6" s="353"/>
      <c r="F6" s="354"/>
    </row>
    <row r="7" spans="1:6" ht="37.5" customHeight="1">
      <c r="A7" s="75" t="s">
        <v>0</v>
      </c>
      <c r="B7" s="379" t="s">
        <v>12</v>
      </c>
      <c r="C7" s="380"/>
      <c r="D7" s="380"/>
      <c r="E7" s="380"/>
      <c r="F7" s="381"/>
    </row>
    <row r="8" spans="1:6" ht="42.75" customHeight="1">
      <c r="A8" s="76" t="s">
        <v>1</v>
      </c>
      <c r="B8" s="312" t="s">
        <v>105</v>
      </c>
      <c r="C8" s="271"/>
      <c r="D8" s="271"/>
      <c r="E8" s="271"/>
      <c r="F8" s="272"/>
    </row>
    <row r="9" spans="1:6" ht="38.25" customHeight="1">
      <c r="A9" s="75" t="s">
        <v>2</v>
      </c>
      <c r="B9" s="382"/>
      <c r="C9" s="383"/>
      <c r="D9" s="383"/>
      <c r="E9" s="383"/>
      <c r="F9" s="384"/>
    </row>
    <row r="10" spans="1:6" ht="42.75" customHeight="1" thickBot="1">
      <c r="A10" s="77" t="s">
        <v>44</v>
      </c>
      <c r="B10" s="385" t="s">
        <v>73</v>
      </c>
      <c r="C10" s="366"/>
      <c r="D10" s="366"/>
      <c r="E10" s="366"/>
      <c r="F10" s="367"/>
    </row>
    <row r="11" spans="1:6" ht="39" customHeight="1" thickBot="1">
      <c r="A11" s="50"/>
      <c r="B11" s="93" t="s">
        <v>40</v>
      </c>
      <c r="C11" s="386" t="s">
        <v>85</v>
      </c>
      <c r="D11" s="387"/>
      <c r="E11" s="387"/>
      <c r="F11" s="388"/>
    </row>
    <row r="12" spans="1:6" ht="39" customHeight="1" thickBot="1">
      <c r="A12" s="64" t="s">
        <v>3</v>
      </c>
      <c r="B12" s="203"/>
      <c r="C12" s="389" t="s">
        <v>102</v>
      </c>
      <c r="D12" s="390"/>
      <c r="E12" s="390"/>
      <c r="F12" s="391"/>
    </row>
    <row r="13" spans="1:6" ht="35.1" customHeight="1">
      <c r="A13" s="404" t="s">
        <v>45</v>
      </c>
      <c r="B13" s="204">
        <v>2012</v>
      </c>
      <c r="C13" s="392" t="s">
        <v>43</v>
      </c>
      <c r="D13" s="393"/>
      <c r="E13" s="393"/>
      <c r="F13" s="394"/>
    </row>
    <row r="14" spans="1:6" ht="35.1" customHeight="1">
      <c r="A14" s="405"/>
      <c r="B14" s="205">
        <v>2013</v>
      </c>
      <c r="C14" s="317" t="s">
        <v>97</v>
      </c>
      <c r="D14" s="318"/>
      <c r="E14" s="318"/>
      <c r="F14" s="319"/>
    </row>
    <row r="15" spans="1:6" s="217" customFormat="1" ht="35.1" customHeight="1" thickBot="1">
      <c r="A15" s="405"/>
      <c r="B15" s="206">
        <v>2014</v>
      </c>
      <c r="C15" s="395" t="s">
        <v>103</v>
      </c>
      <c r="D15" s="396"/>
      <c r="E15" s="396"/>
      <c r="F15" s="397"/>
    </row>
    <row r="16" spans="1:6" ht="35.1" customHeight="1" thickBot="1">
      <c r="A16" s="406"/>
      <c r="B16" s="206">
        <v>2015</v>
      </c>
      <c r="C16" s="395" t="s">
        <v>119</v>
      </c>
      <c r="D16" s="396"/>
      <c r="E16" s="396"/>
      <c r="F16" s="397"/>
    </row>
    <row r="17" spans="1:6" ht="28.5" customHeight="1" thickBot="1">
      <c r="A17" s="3"/>
      <c r="B17" s="3"/>
      <c r="C17" s="1"/>
    </row>
    <row r="18" spans="1:6" ht="30" customHeight="1" thickBot="1">
      <c r="A18" s="202" t="s">
        <v>58</v>
      </c>
      <c r="B18" s="401" t="s">
        <v>57</v>
      </c>
      <c r="C18" s="402"/>
      <c r="D18" s="402"/>
      <c r="E18" s="402"/>
      <c r="F18" s="403"/>
    </row>
    <row r="19" spans="1:6" ht="64.5" customHeight="1">
      <c r="A19" s="375" t="s">
        <v>12</v>
      </c>
      <c r="B19" s="398" t="s">
        <v>120</v>
      </c>
      <c r="C19" s="399"/>
      <c r="D19" s="399"/>
      <c r="E19" s="399"/>
      <c r="F19" s="400"/>
    </row>
    <row r="20" spans="1:6" ht="15" customHeight="1">
      <c r="A20" s="376"/>
      <c r="B20" s="200" t="s">
        <v>108</v>
      </c>
      <c r="C20" s="201" t="s">
        <v>109</v>
      </c>
      <c r="D20" s="208" t="s">
        <v>110</v>
      </c>
      <c r="E20" s="208" t="s">
        <v>111</v>
      </c>
      <c r="F20" s="210"/>
    </row>
    <row r="21" spans="1:6" ht="15" customHeight="1">
      <c r="A21" s="376"/>
      <c r="B21" s="200" t="s">
        <v>62</v>
      </c>
      <c r="C21" s="207">
        <v>0</v>
      </c>
      <c r="D21" s="209">
        <v>0.37</v>
      </c>
      <c r="E21" s="209">
        <v>0.03</v>
      </c>
      <c r="F21" s="212"/>
    </row>
    <row r="22" spans="1:6" ht="15" customHeight="1">
      <c r="A22" s="376"/>
      <c r="B22" s="200" t="s">
        <v>106</v>
      </c>
      <c r="C22" s="207">
        <v>0.36</v>
      </c>
      <c r="D22" s="209">
        <v>0.8</v>
      </c>
      <c r="E22" s="209">
        <v>0.4</v>
      </c>
      <c r="F22" s="212"/>
    </row>
    <row r="23" spans="1:6" ht="15" customHeight="1" thickBot="1">
      <c r="A23" s="377"/>
      <c r="B23" s="211" t="s">
        <v>107</v>
      </c>
      <c r="C23" s="213">
        <v>0</v>
      </c>
      <c r="D23" s="214">
        <v>0.67</v>
      </c>
      <c r="E23" s="214">
        <v>0.33</v>
      </c>
      <c r="F23" s="215"/>
    </row>
    <row r="24" spans="1:6" ht="30" customHeight="1">
      <c r="A24" s="5"/>
      <c r="B24" s="5"/>
      <c r="C24" s="5"/>
    </row>
    <row r="25" spans="1:6" ht="30" customHeight="1">
      <c r="A25" s="5"/>
      <c r="B25" s="5"/>
      <c r="C25" s="5"/>
    </row>
    <row r="26" spans="1:6" ht="30" customHeight="1">
      <c r="A26" s="5"/>
      <c r="B26" s="5"/>
      <c r="C26" s="5"/>
    </row>
    <row r="27" spans="1:6" ht="30" customHeight="1">
      <c r="A27" s="1"/>
      <c r="B27" s="1"/>
      <c r="C27" s="4"/>
    </row>
    <row r="28" spans="1:6" ht="15" customHeight="1">
      <c r="A28" s="1"/>
      <c r="B28" s="1"/>
      <c r="C28" s="4"/>
    </row>
    <row r="29" spans="1:6" ht="15" customHeight="1">
      <c r="A29" s="1"/>
      <c r="B29" s="1"/>
      <c r="C29" s="4"/>
    </row>
    <row r="30" spans="1:6" ht="27.75" customHeight="1">
      <c r="A30" s="5"/>
      <c r="B30" s="5"/>
      <c r="C30" s="2"/>
    </row>
    <row r="31" spans="1:6">
      <c r="A31" s="5"/>
      <c r="B31" s="5"/>
      <c r="C31" s="5"/>
    </row>
  </sheetData>
  <mergeCells count="20">
    <mergeCell ref="A1:F1"/>
    <mergeCell ref="A2:F2"/>
    <mergeCell ref="B3:F3"/>
    <mergeCell ref="B4:F4"/>
    <mergeCell ref="B5:F5"/>
    <mergeCell ref="A19:A23"/>
    <mergeCell ref="B6:F6"/>
    <mergeCell ref="B7:F7"/>
    <mergeCell ref="B8:F8"/>
    <mergeCell ref="B9:F9"/>
    <mergeCell ref="B10:F10"/>
    <mergeCell ref="C11:F11"/>
    <mergeCell ref="C12:F12"/>
    <mergeCell ref="C13:F13"/>
    <mergeCell ref="C14:F14"/>
    <mergeCell ref="C16:F16"/>
    <mergeCell ref="B19:F19"/>
    <mergeCell ref="B18:F18"/>
    <mergeCell ref="A13:A16"/>
    <mergeCell ref="C15:F15"/>
  </mergeCells>
  <pageMargins left="0.25" right="0.25" top="0.75" bottom="0.75" header="0.3" footer="0.3"/>
  <pageSetup paperSize="9" scale="60" orientation="landscape" r:id="rId1"/>
  <rowBreaks count="1" manualBreakCount="1">
    <brk id="16" max="16383" man="1"/>
  </rowBreaks>
</worksheet>
</file>

<file path=xl/worksheets/sheet7.xml><?xml version="1.0" encoding="utf-8"?>
<worksheet xmlns="http://schemas.openxmlformats.org/spreadsheetml/2006/main" xmlns:r="http://schemas.openxmlformats.org/officeDocument/2006/relationships">
  <sheetPr>
    <pageSetUpPr fitToPage="1"/>
  </sheetPr>
  <dimension ref="A1:F28"/>
  <sheetViews>
    <sheetView topLeftCell="A5" zoomScale="60" zoomScaleNormal="60" workbookViewId="0">
      <selection activeCell="C16" sqref="C16"/>
    </sheetView>
  </sheetViews>
  <sheetFormatPr defaultRowHeight="15"/>
  <cols>
    <col min="1" max="2" width="23.28515625" customWidth="1"/>
    <col min="3" max="3" width="154.5703125" customWidth="1"/>
    <col min="4" max="4" width="21.7109375" customWidth="1"/>
    <col min="5" max="5" width="24.85546875" customWidth="1"/>
    <col min="6" max="6" width="23.7109375" customWidth="1"/>
    <col min="7" max="7" width="26" customWidth="1"/>
    <col min="8" max="8" width="23.7109375" customWidth="1"/>
  </cols>
  <sheetData>
    <row r="1" spans="1:6" ht="50.1" customHeight="1" thickBot="1">
      <c r="A1" s="407" t="s">
        <v>55</v>
      </c>
      <c r="B1" s="326"/>
      <c r="C1" s="408"/>
      <c r="D1" s="25"/>
      <c r="E1" s="25"/>
    </row>
    <row r="2" spans="1:6" ht="78" customHeight="1" thickBot="1">
      <c r="A2" s="409" t="s">
        <v>68</v>
      </c>
      <c r="B2" s="342"/>
      <c r="C2" s="343"/>
      <c r="D2" s="15"/>
      <c r="E2" s="15"/>
      <c r="F2" s="15"/>
    </row>
    <row r="3" spans="1:6" ht="49.5" customHeight="1" thickBot="1">
      <c r="A3" s="27" t="s">
        <v>53</v>
      </c>
      <c r="B3" s="417" t="s">
        <v>86</v>
      </c>
      <c r="C3" s="418"/>
      <c r="D3" s="16"/>
      <c r="E3" s="16"/>
      <c r="F3" s="16"/>
    </row>
    <row r="4" spans="1:6" ht="31.5">
      <c r="A4" s="53" t="s">
        <v>5</v>
      </c>
      <c r="B4" s="289" t="s">
        <v>69</v>
      </c>
      <c r="C4" s="291"/>
    </row>
    <row r="5" spans="1:6" ht="39.75" customHeight="1">
      <c r="A5" s="54" t="s">
        <v>42</v>
      </c>
      <c r="B5" s="352" t="s">
        <v>47</v>
      </c>
      <c r="C5" s="354"/>
    </row>
    <row r="6" spans="1:6" ht="39.75" customHeight="1">
      <c r="A6" s="54" t="s">
        <v>4</v>
      </c>
      <c r="B6" s="352" t="s">
        <v>69</v>
      </c>
      <c r="C6" s="354"/>
    </row>
    <row r="7" spans="1:6" ht="37.5" customHeight="1">
      <c r="A7" s="55" t="s">
        <v>0</v>
      </c>
      <c r="B7" s="410" t="s">
        <v>48</v>
      </c>
      <c r="C7" s="381"/>
    </row>
    <row r="8" spans="1:6" ht="42.75" customHeight="1">
      <c r="A8" s="56" t="s">
        <v>1</v>
      </c>
      <c r="B8" s="270" t="s">
        <v>46</v>
      </c>
      <c r="C8" s="272"/>
    </row>
    <row r="9" spans="1:6" ht="38.25" customHeight="1">
      <c r="A9" s="55" t="s">
        <v>2</v>
      </c>
      <c r="B9" s="411" t="s">
        <v>13</v>
      </c>
      <c r="C9" s="412"/>
    </row>
    <row r="10" spans="1:6" ht="42.75" customHeight="1" thickBot="1">
      <c r="A10" s="57" t="s">
        <v>44</v>
      </c>
      <c r="B10" s="413" t="s">
        <v>74</v>
      </c>
      <c r="C10" s="275"/>
    </row>
    <row r="11" spans="1:6" ht="39" customHeight="1" thickBot="1">
      <c r="A11" s="50"/>
      <c r="B11" s="78" t="s">
        <v>40</v>
      </c>
      <c r="C11" s="29" t="s">
        <v>56</v>
      </c>
    </row>
    <row r="12" spans="1:6" ht="39" customHeight="1" thickBot="1">
      <c r="A12" s="64" t="s">
        <v>3</v>
      </c>
      <c r="B12" s="71"/>
      <c r="C12" s="79" t="s">
        <v>47</v>
      </c>
    </row>
    <row r="13" spans="1:6" ht="35.1" customHeight="1">
      <c r="A13" s="414" t="s">
        <v>45</v>
      </c>
      <c r="B13" s="138">
        <v>2012</v>
      </c>
      <c r="C13" s="160"/>
    </row>
    <row r="14" spans="1:6" ht="84.75" customHeight="1">
      <c r="A14" s="415"/>
      <c r="B14" s="65">
        <v>2013</v>
      </c>
      <c r="C14" s="139" t="s">
        <v>87</v>
      </c>
    </row>
    <row r="15" spans="1:6" ht="35.1" customHeight="1" thickBot="1">
      <c r="A15" s="415"/>
      <c r="B15" s="66">
        <v>2014</v>
      </c>
      <c r="C15" s="216" t="s">
        <v>112</v>
      </c>
    </row>
    <row r="16" spans="1:6" ht="78.75" customHeight="1" thickBot="1">
      <c r="A16" s="416"/>
      <c r="B16" s="221">
        <v>2015</v>
      </c>
      <c r="C16" s="238" t="s">
        <v>113</v>
      </c>
    </row>
    <row r="17" spans="1:3" ht="30" customHeight="1">
      <c r="A17" s="9"/>
      <c r="B17" s="9"/>
      <c r="C17" s="9"/>
    </row>
    <row r="18" spans="1:3" ht="30" customHeight="1">
      <c r="A18" s="9"/>
      <c r="B18" s="9"/>
      <c r="C18" s="9"/>
    </row>
    <row r="19" spans="1:3" ht="30" customHeight="1">
      <c r="A19" s="9"/>
      <c r="B19" s="9"/>
      <c r="C19" s="9"/>
    </row>
    <row r="20" spans="1:3" ht="30" customHeight="1">
      <c r="A20" s="9"/>
      <c r="B20" s="9"/>
      <c r="C20" s="9"/>
    </row>
    <row r="21" spans="1:3" ht="30" customHeight="1">
      <c r="A21" s="5"/>
      <c r="B21" s="5"/>
      <c r="C21" s="3"/>
    </row>
    <row r="22" spans="1:3" ht="30" customHeight="1">
      <c r="A22" s="5"/>
      <c r="B22" s="5"/>
      <c r="C22" s="5"/>
    </row>
    <row r="23" spans="1:3" ht="30" customHeight="1">
      <c r="A23" s="5"/>
      <c r="B23" s="5"/>
      <c r="C23" s="5"/>
    </row>
    <row r="24" spans="1:3" ht="30" customHeight="1">
      <c r="A24" s="1"/>
      <c r="B24" s="1"/>
      <c r="C24" s="4"/>
    </row>
    <row r="25" spans="1:3" ht="15" customHeight="1">
      <c r="A25" s="1"/>
      <c r="B25" s="1"/>
      <c r="C25" s="4"/>
    </row>
    <row r="26" spans="1:3" ht="15" customHeight="1">
      <c r="A26" s="1"/>
      <c r="B26" s="1"/>
      <c r="C26" s="4"/>
    </row>
    <row r="27" spans="1:3" ht="27.75" customHeight="1">
      <c r="A27" s="5"/>
      <c r="B27" s="5"/>
      <c r="C27" s="2"/>
    </row>
    <row r="28" spans="1:3">
      <c r="A28" s="5"/>
      <c r="B28" s="5"/>
      <c r="C28" s="5"/>
    </row>
  </sheetData>
  <mergeCells count="11">
    <mergeCell ref="B5:C5"/>
    <mergeCell ref="B6:C6"/>
    <mergeCell ref="A1:C1"/>
    <mergeCell ref="A2:C2"/>
    <mergeCell ref="B3:C3"/>
    <mergeCell ref="B4:C4"/>
    <mergeCell ref="B7:C7"/>
    <mergeCell ref="B8:C8"/>
    <mergeCell ref="B9:C9"/>
    <mergeCell ref="B10:C10"/>
    <mergeCell ref="A13:A16"/>
  </mergeCells>
  <pageMargins left="0.25" right="0.25" top="0.75" bottom="0.75" header="0.3" footer="0.3"/>
  <pageSetup paperSize="9" scale="66" orientation="landscape" r:id="rId1"/>
  <rowBreaks count="1" manualBreakCount="1">
    <brk id="1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7</vt:i4>
      </vt:variant>
    </vt:vector>
  </HeadingPairs>
  <TitlesOfParts>
    <vt:vector size="14" baseType="lpstr">
      <vt:lpstr>G1 Área queim.UC</vt:lpstr>
      <vt:lpstr>G1 Área queim.UC sem UU</vt:lpstr>
      <vt:lpstr>G2 Focos calor.MP</vt:lpstr>
      <vt:lpstr>C1 I1 Alertas verificadas</vt:lpstr>
      <vt:lpstr>C1 I2 Tempo de resposta</vt:lpstr>
      <vt:lpstr>C2 I1 Gestão UC</vt:lpstr>
      <vt:lpstr>C3 I1 Sist. de Monitor.</vt:lpstr>
      <vt:lpstr>'C1 I1 Alertas verificadas'!Area_de_impressao</vt:lpstr>
      <vt:lpstr>'C1 I2 Tempo de resposta'!Area_de_impressao</vt:lpstr>
      <vt:lpstr>'C2 I1 Gestão UC'!Area_de_impressao</vt:lpstr>
      <vt:lpstr>'C3 I1 Sist. de Monitor.'!Area_de_impressao</vt:lpstr>
      <vt:lpstr>'G1 Área queim.UC'!Area_de_impressao</vt:lpstr>
      <vt:lpstr>'G1 Área queim.UC sem UU'!Area_de_impressao</vt:lpstr>
      <vt:lpstr>'G2 Focos calor.MP'!Area_de_impressao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Parque</cp:lastModifiedBy>
  <cp:lastPrinted>2016-02-01T19:59:55Z</cp:lastPrinted>
  <dcterms:created xsi:type="dcterms:W3CDTF">2012-11-16T15:56:50Z</dcterms:created>
  <dcterms:modified xsi:type="dcterms:W3CDTF">2016-02-29T19:07:19Z</dcterms:modified>
</cp:coreProperties>
</file>